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5\"/>
    </mc:Choice>
  </mc:AlternateContent>
  <bookViews>
    <workbookView xWindow="0" yWindow="0" windowWidth="28800" windowHeight="116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K18" i="1" s="1"/>
  <c r="L18" i="1"/>
  <c r="J18" i="1" s="1"/>
  <c r="O17" i="1"/>
  <c r="N17" i="1"/>
  <c r="M17" i="1"/>
  <c r="L17" i="1"/>
  <c r="K17" i="1"/>
  <c r="O16" i="1"/>
  <c r="N16" i="1"/>
  <c r="M16" i="1"/>
  <c r="L16" i="1"/>
  <c r="J16" i="1"/>
  <c r="O15" i="1"/>
  <c r="K15" i="1" s="1"/>
  <c r="N15" i="1"/>
  <c r="J15" i="1" s="1"/>
  <c r="M15" i="1"/>
  <c r="L15" i="1"/>
  <c r="O14" i="1"/>
  <c r="N14" i="1"/>
  <c r="M14" i="1"/>
  <c r="L14" i="1"/>
  <c r="K14" i="1"/>
  <c r="J14" i="1"/>
  <c r="O13" i="1"/>
  <c r="N13" i="1"/>
  <c r="M13" i="1"/>
  <c r="K13" i="1" s="1"/>
  <c r="L13" i="1"/>
  <c r="J13" i="1" s="1"/>
  <c r="O12" i="1"/>
  <c r="N12" i="1"/>
  <c r="M12" i="1"/>
  <c r="K12" i="1" s="1"/>
  <c r="L12" i="1"/>
  <c r="O11" i="1"/>
  <c r="N11" i="1"/>
  <c r="M11" i="1"/>
  <c r="L11" i="1"/>
  <c r="O10" i="1"/>
  <c r="N10" i="1"/>
  <c r="M10" i="1"/>
  <c r="L10" i="1"/>
  <c r="K10" i="1"/>
  <c r="J10" i="1"/>
  <c r="O9" i="1"/>
  <c r="N9" i="1"/>
  <c r="M9" i="1"/>
  <c r="L9" i="1"/>
  <c r="O8" i="1"/>
  <c r="K8" i="1" s="1"/>
  <c r="N8" i="1"/>
  <c r="J8" i="1" s="1"/>
  <c r="M8" i="1"/>
  <c r="L8" i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K6" i="1"/>
  <c r="L6" i="1" s="1"/>
  <c r="M6" i="1" s="1"/>
  <c r="N6" i="1" s="1"/>
  <c r="O6" i="1" s="1"/>
  <c r="N7" i="1" l="1"/>
  <c r="M7" i="1"/>
  <c r="K11" i="1"/>
  <c r="J12" i="1"/>
  <c r="O7" i="1"/>
  <c r="K16" i="1"/>
  <c r="J17" i="1"/>
  <c r="J11" i="1"/>
  <c r="K9" i="1"/>
  <c r="K7" i="1" s="1"/>
  <c r="J9" i="1"/>
  <c r="J7" i="1"/>
  <c r="L7" i="1"/>
</calcChain>
</file>

<file path=xl/sharedStrings.xml><?xml version="1.0" encoding="utf-8"?>
<sst xmlns="http://schemas.openxmlformats.org/spreadsheetml/2006/main" count="23" uniqueCount="21">
  <si>
    <t>НИЙГМИЙН ДААТГАЛД ХАМРАГДСАН ДААТГУУЛАГЧДЫН ЖИЛИЙН ЭЦСИЙН МЭДЭЭ, насны бүлэг, даатгуулагчийн төрөл, хүйсээр</t>
  </si>
  <si>
    <t>Насны 
бүлэг</t>
  </si>
  <si>
    <t>МД</t>
  </si>
  <si>
    <t>Нийгмийн даатгалд хамрагдсан даатгуулагч</t>
  </si>
  <si>
    <t>Албан журмын даатгалд даатгуулагч</t>
  </si>
  <si>
    <t>Сайн дурын даатгалд даатгуулагч</t>
  </si>
  <si>
    <t>Эмэгтэй</t>
  </si>
  <si>
    <t>А</t>
  </si>
  <si>
    <t>Б</t>
  </si>
  <si>
    <r>
      <t xml:space="preserve">Бүгд </t>
    </r>
    <r>
      <rPr>
        <i/>
        <sz val="10"/>
        <rFont val="Arial"/>
        <family val="2"/>
      </rPr>
      <t>мөр(1)=мөр(2</t>
    </r>
    <r>
      <rPr>
        <sz val="10"/>
        <rFont val="Calibri"/>
        <family val="2"/>
        <charset val="204"/>
      </rPr>
      <t>÷</t>
    </r>
    <r>
      <rPr>
        <i/>
        <sz val="10"/>
        <rFont val="Arial"/>
        <family val="2"/>
      </rPr>
      <t>12)</t>
    </r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</si>
  <si>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</si>
  <si>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</si>
  <si>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</si>
  <si>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</si>
  <si>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</si>
  <si>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</si>
  <si>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</si>
  <si>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</si>
  <si>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</si>
  <si>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</si>
  <si>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65-аас дээш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</si>
</sst>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8" fillId="2" borderId="2" xfId="2" applyNumberFormat="1" applyFont="1" applyFill="1" applyBorder="1" applyAlignment="1">
      <alignment horizontal="left" vertical="center" wrapText="1"/>
    </xf>
    <xf numFmtId="3" fontId="8" fillId="2" borderId="3" xfId="2" applyNumberFormat="1" applyFont="1" applyFill="1" applyBorder="1" applyAlignment="1">
      <alignment horizontal="left" vertical="center" wrapText="1"/>
    </xf>
    <xf numFmtId="3" fontId="8" fillId="2" borderId="4" xfId="2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right" vertical="center"/>
    </xf>
    <xf numFmtId="3" fontId="7" fillId="2" borderId="2" xfId="2" quotePrefix="1" applyNumberFormat="1" applyFill="1" applyBorder="1" applyAlignment="1">
      <alignment horizontal="left" vertical="center" indent="3"/>
    </xf>
    <xf numFmtId="3" fontId="7" fillId="2" borderId="3" xfId="2" quotePrefix="1" applyNumberFormat="1" applyFill="1" applyBorder="1" applyAlignment="1">
      <alignment horizontal="left" vertical="center" indent="3"/>
    </xf>
    <xf numFmtId="3" fontId="7" fillId="2" borderId="4" xfId="2" quotePrefix="1" applyNumberFormat="1" applyFill="1" applyBorder="1" applyAlignment="1">
      <alignment horizontal="left" vertical="center" indent="3"/>
    </xf>
    <xf numFmtId="164" fontId="6" fillId="2" borderId="1" xfId="1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/2026/Neelttei%20medeelel%202025%202026/ND_maygt_2026%20-%202026.05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нүүр"/>
      <sheetName val="26"/>
      <sheetName val="27"/>
      <sheetName val="28нүүр"/>
      <sheetName val="28"/>
      <sheetName val="29"/>
      <sheetName val="30"/>
      <sheetName val="31"/>
      <sheetName val="32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I20">
            <v>34906</v>
          </cell>
          <cell r="J20">
            <v>14065</v>
          </cell>
        </row>
        <row r="21">
          <cell r="I21">
            <v>102675</v>
          </cell>
          <cell r="J21">
            <v>45807</v>
          </cell>
        </row>
        <row r="22">
          <cell r="I22">
            <v>139027</v>
          </cell>
          <cell r="J22">
            <v>68914</v>
          </cell>
        </row>
        <row r="23">
          <cell r="I23">
            <v>150795</v>
          </cell>
          <cell r="J23">
            <v>75175</v>
          </cell>
        </row>
        <row r="24">
          <cell r="I24">
            <v>172174</v>
          </cell>
          <cell r="J24">
            <v>86776</v>
          </cell>
        </row>
        <row r="25">
          <cell r="I25">
            <v>129075</v>
          </cell>
          <cell r="J25">
            <v>66607</v>
          </cell>
        </row>
        <row r="26">
          <cell r="I26">
            <v>103404</v>
          </cell>
          <cell r="J26">
            <v>55144</v>
          </cell>
        </row>
        <row r="27">
          <cell r="I27">
            <v>84744</v>
          </cell>
          <cell r="J27">
            <v>45063</v>
          </cell>
        </row>
        <row r="28">
          <cell r="I28">
            <v>54111</v>
          </cell>
          <cell r="J28">
            <v>24666</v>
          </cell>
        </row>
        <row r="29">
          <cell r="I29">
            <v>25561</v>
          </cell>
          <cell r="J29">
            <v>11333</v>
          </cell>
        </row>
        <row r="30">
          <cell r="I30">
            <v>13433</v>
          </cell>
          <cell r="J30">
            <v>6143</v>
          </cell>
        </row>
      </sheetData>
      <sheetData sheetId="10"/>
      <sheetData sheetId="11"/>
      <sheetData sheetId="12"/>
      <sheetData sheetId="13">
        <row r="19">
          <cell r="J19">
            <v>442</v>
          </cell>
          <cell r="K19">
            <v>222</v>
          </cell>
        </row>
        <row r="20">
          <cell r="J20">
            <v>3081</v>
          </cell>
          <cell r="K20">
            <v>1856</v>
          </cell>
        </row>
        <row r="21">
          <cell r="J21">
            <v>7505</v>
          </cell>
          <cell r="K21">
            <v>5096</v>
          </cell>
        </row>
        <row r="22">
          <cell r="J22">
            <v>12599</v>
          </cell>
          <cell r="K22">
            <v>8775</v>
          </cell>
        </row>
        <row r="23">
          <cell r="J23">
            <v>19090</v>
          </cell>
          <cell r="K23">
            <v>13447</v>
          </cell>
        </row>
        <row r="24">
          <cell r="J24">
            <v>23228</v>
          </cell>
          <cell r="K24">
            <v>15709</v>
          </cell>
        </row>
        <row r="25">
          <cell r="J25">
            <v>27701</v>
          </cell>
          <cell r="K25">
            <v>18318</v>
          </cell>
        </row>
        <row r="26">
          <cell r="J26">
            <v>25319</v>
          </cell>
          <cell r="K26">
            <v>14037</v>
          </cell>
        </row>
        <row r="27">
          <cell r="J27">
            <v>10120</v>
          </cell>
          <cell r="K27">
            <v>3247</v>
          </cell>
        </row>
        <row r="28">
          <cell r="J28">
            <v>1544</v>
          </cell>
          <cell r="K28">
            <v>30</v>
          </cell>
        </row>
        <row r="29">
          <cell r="J29">
            <v>10</v>
          </cell>
          <cell r="K29">
            <v>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M23" sqref="M23"/>
    </sheetView>
  </sheetViews>
  <sheetFormatPr defaultRowHeight="15" x14ac:dyDescent="0.25"/>
  <cols>
    <col min="1" max="1" width="23.5703125" style="1" customWidth="1"/>
    <col min="2" max="8" width="3.5703125" style="1" customWidth="1"/>
    <col min="9" max="9" width="4.140625" style="1" customWidth="1"/>
    <col min="10" max="11" width="11.7109375" style="1" customWidth="1"/>
    <col min="12" max="12" width="11.7109375" style="1" bestFit="1" customWidth="1"/>
    <col min="13" max="15" width="10.5703125" style="1" customWidth="1"/>
  </cols>
  <sheetData>
    <row r="1" spans="1:15" ht="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4" t="s">
        <v>1</v>
      </c>
      <c r="B3" s="5"/>
      <c r="C3" s="5"/>
      <c r="D3" s="5"/>
      <c r="E3" s="5"/>
      <c r="F3" s="5"/>
      <c r="G3" s="5"/>
      <c r="H3" s="6"/>
      <c r="I3" s="7" t="s">
        <v>2</v>
      </c>
      <c r="J3" s="4" t="s">
        <v>3</v>
      </c>
      <c r="K3" s="5"/>
      <c r="L3" s="8"/>
      <c r="M3" s="8"/>
      <c r="N3" s="8"/>
      <c r="O3" s="9"/>
    </row>
    <row r="4" spans="1:15" x14ac:dyDescent="0.25">
      <c r="A4" s="10"/>
      <c r="B4" s="11"/>
      <c r="C4" s="11"/>
      <c r="D4" s="11"/>
      <c r="E4" s="11"/>
      <c r="F4" s="11"/>
      <c r="G4" s="11"/>
      <c r="H4" s="12"/>
      <c r="I4" s="7"/>
      <c r="J4" s="10"/>
      <c r="K4" s="11"/>
      <c r="L4" s="13" t="s">
        <v>4</v>
      </c>
      <c r="M4" s="14"/>
      <c r="N4" s="13" t="s">
        <v>5</v>
      </c>
      <c r="O4" s="15"/>
    </row>
    <row r="5" spans="1:15" x14ac:dyDescent="0.25">
      <c r="A5" s="16"/>
      <c r="B5" s="17"/>
      <c r="C5" s="17"/>
      <c r="D5" s="17"/>
      <c r="E5" s="17"/>
      <c r="F5" s="17"/>
      <c r="G5" s="17"/>
      <c r="H5" s="18"/>
      <c r="I5" s="7"/>
      <c r="J5" s="19"/>
      <c r="K5" s="20" t="s">
        <v>6</v>
      </c>
      <c r="L5" s="19"/>
      <c r="M5" s="19" t="s">
        <v>6</v>
      </c>
      <c r="N5" s="19"/>
      <c r="O5" s="21" t="s">
        <v>6</v>
      </c>
    </row>
    <row r="6" spans="1:15" x14ac:dyDescent="0.25">
      <c r="A6" s="22" t="s">
        <v>7</v>
      </c>
      <c r="B6" s="23"/>
      <c r="C6" s="23"/>
      <c r="D6" s="23"/>
      <c r="E6" s="23"/>
      <c r="F6" s="23"/>
      <c r="G6" s="23"/>
      <c r="H6" s="24"/>
      <c r="I6" s="25" t="s">
        <v>8</v>
      </c>
      <c r="J6" s="25">
        <v>1</v>
      </c>
      <c r="K6" s="25">
        <f>+J6+1</f>
        <v>2</v>
      </c>
      <c r="L6" s="25">
        <f t="shared" ref="L6:O6" si="0">+K6+1</f>
        <v>3</v>
      </c>
      <c r="M6" s="25">
        <f t="shared" si="0"/>
        <v>4</v>
      </c>
      <c r="N6" s="25">
        <f t="shared" si="0"/>
        <v>5</v>
      </c>
      <c r="O6" s="25">
        <f t="shared" si="0"/>
        <v>6</v>
      </c>
    </row>
    <row r="7" spans="1:15" x14ac:dyDescent="0.25">
      <c r="A7" s="26" t="s">
        <v>9</v>
      </c>
      <c r="B7" s="27"/>
      <c r="C7" s="27"/>
      <c r="D7" s="27"/>
      <c r="E7" s="27"/>
      <c r="F7" s="27"/>
      <c r="G7" s="27"/>
      <c r="H7" s="28"/>
      <c r="I7" s="29">
        <v>1</v>
      </c>
      <c r="J7" s="30">
        <f>+SUM(J8:J18)</f>
        <v>1140544</v>
      </c>
      <c r="K7" s="30">
        <f>+SUM(K8:K18)</f>
        <v>580434</v>
      </c>
      <c r="L7" s="30">
        <f t="shared" ref="L7:O7" si="1">+SUM(L8:L18)</f>
        <v>1009905</v>
      </c>
      <c r="M7" s="30">
        <f t="shared" si="1"/>
        <v>499693</v>
      </c>
      <c r="N7" s="30">
        <f t="shared" si="1"/>
        <v>130639</v>
      </c>
      <c r="O7" s="30">
        <f t="shared" si="1"/>
        <v>80741</v>
      </c>
    </row>
    <row r="8" spans="1:15" x14ac:dyDescent="0.25">
      <c r="A8" s="31" t="s">
        <v>10</v>
      </c>
      <c r="B8" s="32"/>
      <c r="C8" s="32"/>
      <c r="D8" s="32"/>
      <c r="E8" s="32"/>
      <c r="F8" s="32"/>
      <c r="G8" s="32"/>
      <c r="H8" s="33"/>
      <c r="I8" s="25">
        <f>+I7+1</f>
        <v>2</v>
      </c>
      <c r="J8" s="34">
        <f>+L8+N8</f>
        <v>35348</v>
      </c>
      <c r="K8" s="34">
        <f>+M8+O8</f>
        <v>14287</v>
      </c>
      <c r="L8" s="35">
        <f>+'[1]9'!I20</f>
        <v>34906</v>
      </c>
      <c r="M8" s="35">
        <f>+'[1]9'!J20</f>
        <v>14065</v>
      </c>
      <c r="N8" s="35">
        <f>+'[1]13'!J19</f>
        <v>442</v>
      </c>
      <c r="O8" s="35">
        <f>+'[1]13'!K19</f>
        <v>222</v>
      </c>
    </row>
    <row r="9" spans="1:15" x14ac:dyDescent="0.25">
      <c r="A9" s="31" t="s">
        <v>11</v>
      </c>
      <c r="B9" s="32"/>
      <c r="C9" s="32"/>
      <c r="D9" s="32"/>
      <c r="E9" s="32"/>
      <c r="F9" s="32"/>
      <c r="G9" s="32"/>
      <c r="H9" s="33"/>
      <c r="I9" s="25">
        <f t="shared" ref="I9:I18" si="2">+I8+1</f>
        <v>3</v>
      </c>
      <c r="J9" s="34">
        <f t="shared" ref="J9:K18" si="3">+L9+N9</f>
        <v>105756</v>
      </c>
      <c r="K9" s="34">
        <f t="shared" si="3"/>
        <v>47663</v>
      </c>
      <c r="L9" s="35">
        <f>+'[1]9'!I21</f>
        <v>102675</v>
      </c>
      <c r="M9" s="35">
        <f>+'[1]9'!J21</f>
        <v>45807</v>
      </c>
      <c r="N9" s="35">
        <f>+'[1]13'!J20</f>
        <v>3081</v>
      </c>
      <c r="O9" s="35">
        <f>+'[1]13'!K20</f>
        <v>1856</v>
      </c>
    </row>
    <row r="10" spans="1:15" x14ac:dyDescent="0.25">
      <c r="A10" s="31" t="s">
        <v>12</v>
      </c>
      <c r="B10" s="32"/>
      <c r="C10" s="32"/>
      <c r="D10" s="32"/>
      <c r="E10" s="32"/>
      <c r="F10" s="32"/>
      <c r="G10" s="32"/>
      <c r="H10" s="33"/>
      <c r="I10" s="25">
        <f t="shared" si="2"/>
        <v>4</v>
      </c>
      <c r="J10" s="34">
        <f t="shared" si="3"/>
        <v>146532</v>
      </c>
      <c r="K10" s="34">
        <f t="shared" si="3"/>
        <v>74010</v>
      </c>
      <c r="L10" s="35">
        <f>+'[1]9'!I22</f>
        <v>139027</v>
      </c>
      <c r="M10" s="35">
        <f>+'[1]9'!J22</f>
        <v>68914</v>
      </c>
      <c r="N10" s="35">
        <f>+'[1]13'!J21</f>
        <v>7505</v>
      </c>
      <c r="O10" s="35">
        <f>+'[1]13'!K21</f>
        <v>5096</v>
      </c>
    </row>
    <row r="11" spans="1:15" x14ac:dyDescent="0.25">
      <c r="A11" s="31" t="s">
        <v>13</v>
      </c>
      <c r="B11" s="32"/>
      <c r="C11" s="32"/>
      <c r="D11" s="32"/>
      <c r="E11" s="32"/>
      <c r="F11" s="32"/>
      <c r="G11" s="32"/>
      <c r="H11" s="33"/>
      <c r="I11" s="25">
        <f t="shared" si="2"/>
        <v>5</v>
      </c>
      <c r="J11" s="34">
        <f t="shared" si="3"/>
        <v>163394</v>
      </c>
      <c r="K11" s="34">
        <f t="shared" si="3"/>
        <v>83950</v>
      </c>
      <c r="L11" s="35">
        <f>+'[1]9'!I23</f>
        <v>150795</v>
      </c>
      <c r="M11" s="35">
        <f>+'[1]9'!J23</f>
        <v>75175</v>
      </c>
      <c r="N11" s="35">
        <f>+'[1]13'!J22</f>
        <v>12599</v>
      </c>
      <c r="O11" s="35">
        <f>+'[1]13'!K22</f>
        <v>8775</v>
      </c>
    </row>
    <row r="12" spans="1:15" x14ac:dyDescent="0.25">
      <c r="A12" s="31" t="s">
        <v>14</v>
      </c>
      <c r="B12" s="32"/>
      <c r="C12" s="32"/>
      <c r="D12" s="32"/>
      <c r="E12" s="32"/>
      <c r="F12" s="32"/>
      <c r="G12" s="32"/>
      <c r="H12" s="33"/>
      <c r="I12" s="25">
        <f t="shared" si="2"/>
        <v>6</v>
      </c>
      <c r="J12" s="34">
        <f t="shared" si="3"/>
        <v>191264</v>
      </c>
      <c r="K12" s="34">
        <f t="shared" si="3"/>
        <v>100223</v>
      </c>
      <c r="L12" s="35">
        <f>+'[1]9'!I24</f>
        <v>172174</v>
      </c>
      <c r="M12" s="35">
        <f>+'[1]9'!J24</f>
        <v>86776</v>
      </c>
      <c r="N12" s="35">
        <f>+'[1]13'!J23</f>
        <v>19090</v>
      </c>
      <c r="O12" s="35">
        <f>+'[1]13'!K23</f>
        <v>13447</v>
      </c>
    </row>
    <row r="13" spans="1:15" x14ac:dyDescent="0.25">
      <c r="A13" s="31" t="s">
        <v>15</v>
      </c>
      <c r="B13" s="32"/>
      <c r="C13" s="32"/>
      <c r="D13" s="32"/>
      <c r="E13" s="32"/>
      <c r="F13" s="32"/>
      <c r="G13" s="32"/>
      <c r="H13" s="33"/>
      <c r="I13" s="25">
        <f t="shared" si="2"/>
        <v>7</v>
      </c>
      <c r="J13" s="34">
        <f t="shared" si="3"/>
        <v>152303</v>
      </c>
      <c r="K13" s="34">
        <f t="shared" si="3"/>
        <v>82316</v>
      </c>
      <c r="L13" s="35">
        <f>+'[1]9'!I25</f>
        <v>129075</v>
      </c>
      <c r="M13" s="35">
        <f>+'[1]9'!J25</f>
        <v>66607</v>
      </c>
      <c r="N13" s="35">
        <f>+'[1]13'!J24</f>
        <v>23228</v>
      </c>
      <c r="O13" s="35">
        <f>+'[1]13'!K24</f>
        <v>15709</v>
      </c>
    </row>
    <row r="14" spans="1:15" x14ac:dyDescent="0.25">
      <c r="A14" s="31" t="s">
        <v>16</v>
      </c>
      <c r="B14" s="32"/>
      <c r="C14" s="32"/>
      <c r="D14" s="32"/>
      <c r="E14" s="32"/>
      <c r="F14" s="32"/>
      <c r="G14" s="32"/>
      <c r="H14" s="33"/>
      <c r="I14" s="25">
        <f t="shared" si="2"/>
        <v>8</v>
      </c>
      <c r="J14" s="34">
        <f t="shared" si="3"/>
        <v>131105</v>
      </c>
      <c r="K14" s="34">
        <f t="shared" si="3"/>
        <v>73462</v>
      </c>
      <c r="L14" s="35">
        <f>+'[1]9'!I26</f>
        <v>103404</v>
      </c>
      <c r="M14" s="35">
        <f>+'[1]9'!J26</f>
        <v>55144</v>
      </c>
      <c r="N14" s="35">
        <f>+'[1]13'!J25</f>
        <v>27701</v>
      </c>
      <c r="O14" s="35">
        <f>+'[1]13'!K25</f>
        <v>18318</v>
      </c>
    </row>
    <row r="15" spans="1:15" x14ac:dyDescent="0.25">
      <c r="A15" s="31" t="s">
        <v>17</v>
      </c>
      <c r="B15" s="32"/>
      <c r="C15" s="32"/>
      <c r="D15" s="32"/>
      <c r="E15" s="32"/>
      <c r="F15" s="32"/>
      <c r="G15" s="32"/>
      <c r="H15" s="33"/>
      <c r="I15" s="25">
        <f t="shared" si="2"/>
        <v>9</v>
      </c>
      <c r="J15" s="34">
        <f t="shared" si="3"/>
        <v>110063</v>
      </c>
      <c r="K15" s="34">
        <f t="shared" si="3"/>
        <v>59100</v>
      </c>
      <c r="L15" s="35">
        <f>+'[1]9'!I27</f>
        <v>84744</v>
      </c>
      <c r="M15" s="35">
        <f>+'[1]9'!J27</f>
        <v>45063</v>
      </c>
      <c r="N15" s="35">
        <f>+'[1]13'!J26</f>
        <v>25319</v>
      </c>
      <c r="O15" s="35">
        <f>+'[1]13'!K26</f>
        <v>14037</v>
      </c>
    </row>
    <row r="16" spans="1:15" x14ac:dyDescent="0.25">
      <c r="A16" s="31" t="s">
        <v>18</v>
      </c>
      <c r="B16" s="32"/>
      <c r="C16" s="32"/>
      <c r="D16" s="32"/>
      <c r="E16" s="32"/>
      <c r="F16" s="32"/>
      <c r="G16" s="32"/>
      <c r="H16" s="33"/>
      <c r="I16" s="25">
        <f t="shared" si="2"/>
        <v>10</v>
      </c>
      <c r="J16" s="34">
        <f t="shared" si="3"/>
        <v>64231</v>
      </c>
      <c r="K16" s="34">
        <f t="shared" si="3"/>
        <v>27913</v>
      </c>
      <c r="L16" s="35">
        <f>+'[1]9'!I28</f>
        <v>54111</v>
      </c>
      <c r="M16" s="35">
        <f>+'[1]9'!J28</f>
        <v>24666</v>
      </c>
      <c r="N16" s="35">
        <f>+'[1]13'!J27</f>
        <v>10120</v>
      </c>
      <c r="O16" s="35">
        <f>+'[1]13'!K27</f>
        <v>3247</v>
      </c>
    </row>
    <row r="17" spans="1:15" x14ac:dyDescent="0.25">
      <c r="A17" s="31" t="s">
        <v>19</v>
      </c>
      <c r="B17" s="32"/>
      <c r="C17" s="32"/>
      <c r="D17" s="32"/>
      <c r="E17" s="32"/>
      <c r="F17" s="32"/>
      <c r="G17" s="32"/>
      <c r="H17" s="33"/>
      <c r="I17" s="25">
        <f t="shared" si="2"/>
        <v>11</v>
      </c>
      <c r="J17" s="34">
        <f t="shared" si="3"/>
        <v>27105</v>
      </c>
      <c r="K17" s="34">
        <f t="shared" si="3"/>
        <v>11363</v>
      </c>
      <c r="L17" s="35">
        <f>+'[1]9'!I29</f>
        <v>25561</v>
      </c>
      <c r="M17" s="35">
        <f>+'[1]9'!J29</f>
        <v>11333</v>
      </c>
      <c r="N17" s="35">
        <f>+'[1]13'!J28</f>
        <v>1544</v>
      </c>
      <c r="O17" s="35">
        <f>+'[1]13'!K28</f>
        <v>30</v>
      </c>
    </row>
    <row r="18" spans="1:15" x14ac:dyDescent="0.25">
      <c r="A18" s="31" t="s">
        <v>20</v>
      </c>
      <c r="B18" s="32"/>
      <c r="C18" s="32"/>
      <c r="D18" s="32"/>
      <c r="E18" s="32"/>
      <c r="F18" s="32"/>
      <c r="G18" s="32"/>
      <c r="H18" s="33"/>
      <c r="I18" s="25">
        <f t="shared" si="2"/>
        <v>12</v>
      </c>
      <c r="J18" s="34">
        <f t="shared" si="3"/>
        <v>13443</v>
      </c>
      <c r="K18" s="34">
        <f t="shared" si="3"/>
        <v>6147</v>
      </c>
      <c r="L18" s="35">
        <f>+'[1]9'!I30</f>
        <v>13433</v>
      </c>
      <c r="M18" s="35">
        <f>+'[1]9'!J30</f>
        <v>6143</v>
      </c>
      <c r="N18" s="35">
        <f>+'[1]13'!J29</f>
        <v>10</v>
      </c>
      <c r="O18" s="35">
        <f>+'[1]13'!K29</f>
        <v>4</v>
      </c>
    </row>
  </sheetData>
  <mergeCells count="19">
    <mergeCell ref="A18:H18"/>
    <mergeCell ref="A12:H12"/>
    <mergeCell ref="A13:H13"/>
    <mergeCell ref="A14:H14"/>
    <mergeCell ref="A15:H15"/>
    <mergeCell ref="A16:H16"/>
    <mergeCell ref="A17:H17"/>
    <mergeCell ref="A6:H6"/>
    <mergeCell ref="A7:H7"/>
    <mergeCell ref="A8:H8"/>
    <mergeCell ref="A9:H9"/>
    <mergeCell ref="A10:H10"/>
    <mergeCell ref="A11:H11"/>
    <mergeCell ref="A1:O1"/>
    <mergeCell ref="A3:H5"/>
    <mergeCell ref="I3:I5"/>
    <mergeCell ref="J3:K4"/>
    <mergeCell ref="L4:M4"/>
    <mergeCell ref="N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2026-05-04T07:07:44Z</dcterms:created>
  <dcterms:modified xsi:type="dcterms:W3CDTF">2026-05-04T07:08:29Z</dcterms:modified>
</cp:coreProperties>
</file>