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\2026\Neelttei medeelel 2025 2026\11\"/>
    </mc:Choice>
  </mc:AlternateContent>
  <bookViews>
    <workbookView xWindow="0" yWindow="0" windowWidth="28800" windowHeight="11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1" l="1"/>
  <c r="J23" i="1" s="1"/>
  <c r="S23" i="1"/>
  <c r="L23" i="1"/>
  <c r="K23" i="1"/>
  <c r="I23" i="1"/>
  <c r="T22" i="1"/>
  <c r="S22" i="1"/>
  <c r="L22" i="1"/>
  <c r="K22" i="1"/>
  <c r="J22" i="1"/>
  <c r="I22" i="1"/>
  <c r="T21" i="1"/>
  <c r="J21" i="1" s="1"/>
  <c r="S21" i="1"/>
  <c r="I21" i="1" s="1"/>
  <c r="L21" i="1"/>
  <c r="K21" i="1"/>
  <c r="T20" i="1"/>
  <c r="J20" i="1" s="1"/>
  <c r="S20" i="1"/>
  <c r="I20" i="1" s="1"/>
  <c r="L20" i="1"/>
  <c r="K20" i="1"/>
  <c r="T19" i="1"/>
  <c r="S19" i="1"/>
  <c r="I19" i="1" s="1"/>
  <c r="L19" i="1"/>
  <c r="K19" i="1"/>
  <c r="J19" i="1"/>
  <c r="T18" i="1"/>
  <c r="J18" i="1" s="1"/>
  <c r="S18" i="1"/>
  <c r="I18" i="1" s="1"/>
  <c r="L18" i="1"/>
  <c r="K18" i="1"/>
  <c r="T17" i="1"/>
  <c r="J17" i="1" s="1"/>
  <c r="S17" i="1"/>
  <c r="I17" i="1" s="1"/>
  <c r="L17" i="1"/>
  <c r="K17" i="1"/>
  <c r="T16" i="1"/>
  <c r="S16" i="1"/>
  <c r="L16" i="1"/>
  <c r="K16" i="1"/>
  <c r="J16" i="1"/>
  <c r="I16" i="1"/>
  <c r="T15" i="1"/>
  <c r="S15" i="1"/>
  <c r="L15" i="1"/>
  <c r="K15" i="1"/>
  <c r="J15" i="1"/>
  <c r="I15" i="1"/>
  <c r="T14" i="1"/>
  <c r="J14" i="1" s="1"/>
  <c r="S14" i="1"/>
  <c r="I14" i="1" s="1"/>
  <c r="L14" i="1"/>
  <c r="K14" i="1"/>
  <c r="T13" i="1"/>
  <c r="J13" i="1" s="1"/>
  <c r="S13" i="1"/>
  <c r="L13" i="1"/>
  <c r="K13" i="1"/>
  <c r="I13" i="1"/>
  <c r="T12" i="1"/>
  <c r="J12" i="1" s="1"/>
  <c r="S12" i="1"/>
  <c r="I12" i="1" s="1"/>
  <c r="L12" i="1"/>
  <c r="K12" i="1"/>
  <c r="T11" i="1"/>
  <c r="J11" i="1" s="1"/>
  <c r="S11" i="1"/>
  <c r="L11" i="1"/>
  <c r="K11" i="1"/>
  <c r="H11" i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V10" i="1"/>
  <c r="U10" i="1"/>
  <c r="K10" i="1" s="1"/>
  <c r="R10" i="1"/>
  <c r="Q10" i="1"/>
  <c r="P10" i="1"/>
  <c r="O10" i="1"/>
  <c r="N10" i="1"/>
  <c r="M10" i="1"/>
  <c r="J9" i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L10" i="1" l="1"/>
  <c r="S10" i="1"/>
  <c r="I10" i="1" s="1"/>
  <c r="T10" i="1"/>
  <c r="J10" i="1" s="1"/>
  <c r="I11" i="1"/>
</calcChain>
</file>

<file path=xl/sharedStrings.xml><?xml version="1.0" encoding="utf-8"?>
<sst xmlns="http://schemas.openxmlformats.org/spreadsheetml/2006/main" count="37" uniqueCount="26">
  <si>
    <t>ТЭТГЭМЖИЙН ДААТГАЛЫН САНГААС ТЭТГЭМЖ АВАГЧИД, ЗАРЦУУЛСАН ХӨРӨНГИЙН 
ЖИЛИЙН ЭЦСИЙН МЭДЭЭ, насны бүлэг, тэтгэмжийн төрөл, хүйсээр</t>
  </si>
  <si>
    <t>Насны бүлэг</t>
  </si>
  <si>
    <t>МД</t>
  </si>
  <si>
    <t>Тэтгэмжийн даатгалын сангаас тэтгэмж авагчид</t>
  </si>
  <si>
    <t>Хөдөлмөрийн чадвар түр алдсаны тэтгэмж</t>
  </si>
  <si>
    <t>Жирэмсний болон амаржсаны тэтгэмж</t>
  </si>
  <si>
    <t>Нас барсан даатгуулагчийн гэр бүлийн гишүүнд олгох тэтгэмж</t>
  </si>
  <si>
    <t>Хүний тоо</t>
  </si>
  <si>
    <t>Зарцуулсан хөрөнгө, мян.төг</t>
  </si>
  <si>
    <t>Эмэгтэй</t>
  </si>
  <si>
    <t>А</t>
  </si>
  <si>
    <t>Б</t>
  </si>
  <si>
    <r>
      <t>Бүгд</t>
    </r>
    <r>
      <rPr>
        <i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 мөр1=мөр(2÷14)</t>
    </r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</si>
  <si>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</si>
  <si>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</si>
  <si>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</si>
  <si>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</si>
  <si>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</si>
  <si>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</si>
  <si>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</si>
  <si>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</si>
  <si>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</si>
  <si>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</si>
  <si>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</si>
  <si>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</si>
  <si>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75-аас дээш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</si>
</sst>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4" fillId="2" borderId="0" xfId="2" applyFont="1" applyFill="1"/>
    <xf numFmtId="0" fontId="4" fillId="0" borderId="0" xfId="2" applyFont="1"/>
    <xf numFmtId="0" fontId="5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wrapText="1"/>
    </xf>
    <xf numFmtId="0" fontId="6" fillId="2" borderId="0" xfId="2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left" vertical="center" wrapText="1"/>
    </xf>
    <xf numFmtId="164" fontId="7" fillId="2" borderId="1" xfId="1" applyNumberFormat="1" applyFont="1" applyFill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center" vertical="center"/>
    </xf>
    <xf numFmtId="3" fontId="4" fillId="2" borderId="1" xfId="2" quotePrefix="1" applyNumberFormat="1" applyFont="1" applyFill="1" applyBorder="1" applyAlignment="1">
      <alignment horizontal="left" vertical="center" indent="1"/>
    </xf>
    <xf numFmtId="164" fontId="2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6" fontId="4" fillId="0" borderId="0" xfId="2" applyNumberFormat="1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workbookViewId="0">
      <selection activeCell="H31" sqref="H31"/>
    </sheetView>
  </sheetViews>
  <sheetFormatPr defaultColWidth="4.85546875" defaultRowHeight="13.5" customHeight="1" x14ac:dyDescent="0.2"/>
  <cols>
    <col min="1" max="1" width="19.85546875" style="2" customWidth="1"/>
    <col min="2" max="8" width="4.28515625" style="2" customWidth="1"/>
    <col min="9" max="10" width="10" style="2" customWidth="1"/>
    <col min="11" max="12" width="15.5703125" style="2" customWidth="1"/>
    <col min="13" max="14" width="10" style="2" customWidth="1"/>
    <col min="15" max="15" width="17.5703125" style="2" customWidth="1"/>
    <col min="16" max="16" width="14.7109375" style="2" bestFit="1" customWidth="1"/>
    <col min="17" max="17" width="10" style="2" customWidth="1"/>
    <col min="18" max="18" width="16.140625" style="2" customWidth="1"/>
    <col min="19" max="19" width="12.42578125" style="2" customWidth="1"/>
    <col min="20" max="20" width="10" style="2" customWidth="1"/>
    <col min="21" max="21" width="17" style="2" customWidth="1"/>
    <col min="22" max="22" width="15.5703125" style="2" customWidth="1"/>
    <col min="23" max="31" width="4.85546875" style="2" customWidth="1"/>
    <col min="32" max="16384" width="4.85546875" style="2"/>
  </cols>
  <sheetData>
    <row r="1" spans="1:22" ht="36" customHeight="1" x14ac:dyDescent="0.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" customHeight="1" x14ac:dyDescent="0.2">
      <c r="A2" s="1"/>
      <c r="B2" s="1"/>
      <c r="C2" s="1"/>
      <c r="D2" s="1"/>
      <c r="E2" s="1"/>
      <c r="F2" s="1"/>
      <c r="G2" s="1"/>
      <c r="H2" s="1"/>
      <c r="I2" s="4"/>
      <c r="J2" s="1"/>
      <c r="K2" s="1"/>
      <c r="L2" s="5"/>
      <c r="M2" s="5"/>
      <c r="N2" s="5"/>
      <c r="O2" s="5"/>
      <c r="P2" s="5"/>
      <c r="Q2" s="6"/>
      <c r="R2" s="6"/>
      <c r="S2" s="6"/>
      <c r="T2" s="6"/>
      <c r="U2" s="6"/>
      <c r="V2" s="6"/>
    </row>
    <row r="3" spans="1:22" ht="12.75" customHeight="1" x14ac:dyDescent="0.2">
      <c r="A3" s="9" t="s">
        <v>1</v>
      </c>
      <c r="B3" s="9"/>
      <c r="C3" s="9"/>
      <c r="D3" s="9"/>
      <c r="E3" s="9"/>
      <c r="F3" s="9"/>
      <c r="G3" s="9"/>
      <c r="H3" s="10" t="s">
        <v>2</v>
      </c>
      <c r="I3" s="11" t="s">
        <v>3</v>
      </c>
      <c r="J3" s="12"/>
      <c r="K3" s="12"/>
      <c r="L3" s="12"/>
      <c r="M3" s="12"/>
      <c r="N3" s="12"/>
      <c r="O3" s="12"/>
      <c r="P3" s="12"/>
      <c r="Q3" s="7"/>
      <c r="R3" s="7"/>
      <c r="S3" s="7"/>
      <c r="T3" s="7"/>
      <c r="U3" s="7"/>
      <c r="V3" s="8"/>
    </row>
    <row r="4" spans="1:22" ht="26.25" customHeight="1" x14ac:dyDescent="0.2">
      <c r="A4" s="9"/>
      <c r="B4" s="9"/>
      <c r="C4" s="9"/>
      <c r="D4" s="9"/>
      <c r="E4" s="9"/>
      <c r="F4" s="9"/>
      <c r="G4" s="9"/>
      <c r="H4" s="10"/>
      <c r="I4" s="13"/>
      <c r="J4" s="14"/>
      <c r="K4" s="14"/>
      <c r="L4" s="14"/>
      <c r="M4" s="11" t="s">
        <v>4</v>
      </c>
      <c r="N4" s="12"/>
      <c r="O4" s="12"/>
      <c r="P4" s="15"/>
      <c r="Q4" s="12" t="s">
        <v>5</v>
      </c>
      <c r="R4" s="15"/>
      <c r="S4" s="11" t="s">
        <v>6</v>
      </c>
      <c r="T4" s="12"/>
      <c r="U4" s="12"/>
      <c r="V4" s="15"/>
    </row>
    <row r="5" spans="1:22" ht="12.75" customHeight="1" x14ac:dyDescent="0.2">
      <c r="A5" s="9"/>
      <c r="B5" s="9"/>
      <c r="C5" s="9"/>
      <c r="D5" s="9"/>
      <c r="E5" s="9"/>
      <c r="F5" s="9"/>
      <c r="G5" s="9"/>
      <c r="H5" s="10"/>
      <c r="I5" s="13" t="s">
        <v>7</v>
      </c>
      <c r="J5" s="16"/>
      <c r="K5" s="11" t="s">
        <v>8</v>
      </c>
      <c r="L5" s="17"/>
      <c r="M5" s="13" t="s">
        <v>7</v>
      </c>
      <c r="N5" s="18"/>
      <c r="O5" s="11" t="s">
        <v>8</v>
      </c>
      <c r="P5" s="19"/>
      <c r="Q5" s="14"/>
      <c r="R5" s="20"/>
      <c r="S5" s="13" t="s">
        <v>7</v>
      </c>
      <c r="T5" s="18"/>
      <c r="U5" s="11" t="s">
        <v>8</v>
      </c>
      <c r="V5" s="19"/>
    </row>
    <row r="6" spans="1:22" ht="12.75" customHeight="1" x14ac:dyDescent="0.2">
      <c r="A6" s="9"/>
      <c r="B6" s="9"/>
      <c r="C6" s="9"/>
      <c r="D6" s="9"/>
      <c r="E6" s="9"/>
      <c r="F6" s="9"/>
      <c r="G6" s="9"/>
      <c r="H6" s="10"/>
      <c r="I6" s="13"/>
      <c r="J6" s="21" t="s">
        <v>9</v>
      </c>
      <c r="K6" s="13"/>
      <c r="L6" s="22" t="s">
        <v>9</v>
      </c>
      <c r="M6" s="13"/>
      <c r="N6" s="21" t="s">
        <v>9</v>
      </c>
      <c r="O6" s="13"/>
      <c r="P6" s="22" t="s">
        <v>9</v>
      </c>
      <c r="Q6" s="23" t="s">
        <v>7</v>
      </c>
      <c r="R6" s="9" t="s">
        <v>8</v>
      </c>
      <c r="S6" s="13"/>
      <c r="T6" s="21" t="s">
        <v>9</v>
      </c>
      <c r="U6" s="13"/>
      <c r="V6" s="24" t="s">
        <v>9</v>
      </c>
    </row>
    <row r="7" spans="1:22" ht="9" customHeight="1" x14ac:dyDescent="0.2">
      <c r="A7" s="9"/>
      <c r="B7" s="9"/>
      <c r="C7" s="9"/>
      <c r="D7" s="9"/>
      <c r="E7" s="9"/>
      <c r="F7" s="9"/>
      <c r="G7" s="9"/>
      <c r="H7" s="10"/>
      <c r="I7" s="13"/>
      <c r="J7" s="21"/>
      <c r="K7" s="13"/>
      <c r="L7" s="25"/>
      <c r="M7" s="13"/>
      <c r="N7" s="21"/>
      <c r="O7" s="13"/>
      <c r="P7" s="26"/>
      <c r="Q7" s="23"/>
      <c r="R7" s="9"/>
      <c r="S7" s="13"/>
      <c r="T7" s="21"/>
      <c r="U7" s="13"/>
      <c r="V7" s="26"/>
    </row>
    <row r="8" spans="1:22" ht="15.75" customHeight="1" x14ac:dyDescent="0.2">
      <c r="A8" s="9"/>
      <c r="B8" s="9"/>
      <c r="C8" s="9"/>
      <c r="D8" s="9"/>
      <c r="E8" s="9"/>
      <c r="F8" s="9"/>
      <c r="G8" s="9"/>
      <c r="H8" s="10"/>
      <c r="I8" s="27"/>
      <c r="J8" s="21"/>
      <c r="K8" s="27"/>
      <c r="L8" s="25"/>
      <c r="M8" s="27"/>
      <c r="N8" s="21"/>
      <c r="O8" s="27"/>
      <c r="P8" s="28"/>
      <c r="Q8" s="29"/>
      <c r="R8" s="9"/>
      <c r="S8" s="27"/>
      <c r="T8" s="21"/>
      <c r="U8" s="27"/>
      <c r="V8" s="28"/>
    </row>
    <row r="9" spans="1:22" ht="12.75" x14ac:dyDescent="0.2">
      <c r="A9" s="30" t="s">
        <v>10</v>
      </c>
      <c r="B9" s="31"/>
      <c r="C9" s="31"/>
      <c r="D9" s="31"/>
      <c r="E9" s="31"/>
      <c r="F9" s="31"/>
      <c r="G9" s="32"/>
      <c r="H9" s="33" t="s">
        <v>11</v>
      </c>
      <c r="I9" s="33">
        <v>1</v>
      </c>
      <c r="J9" s="33">
        <f>+I9+1</f>
        <v>2</v>
      </c>
      <c r="K9" s="33">
        <f t="shared" ref="K9:V9" si="0">+J9+1</f>
        <v>3</v>
      </c>
      <c r="L9" s="33">
        <f t="shared" si="0"/>
        <v>4</v>
      </c>
      <c r="M9" s="33">
        <f t="shared" si="0"/>
        <v>5</v>
      </c>
      <c r="N9" s="33">
        <f t="shared" si="0"/>
        <v>6</v>
      </c>
      <c r="O9" s="33">
        <f t="shared" si="0"/>
        <v>7</v>
      </c>
      <c r="P9" s="33">
        <f t="shared" si="0"/>
        <v>8</v>
      </c>
      <c r="Q9" s="33">
        <f t="shared" si="0"/>
        <v>9</v>
      </c>
      <c r="R9" s="33">
        <f t="shared" si="0"/>
        <v>10</v>
      </c>
      <c r="S9" s="33">
        <f t="shared" si="0"/>
        <v>11</v>
      </c>
      <c r="T9" s="33">
        <f t="shared" si="0"/>
        <v>12</v>
      </c>
      <c r="U9" s="33">
        <f t="shared" si="0"/>
        <v>13</v>
      </c>
      <c r="V9" s="33">
        <f t="shared" si="0"/>
        <v>14</v>
      </c>
    </row>
    <row r="10" spans="1:22" ht="15" customHeight="1" x14ac:dyDescent="0.2">
      <c r="A10" s="34" t="s">
        <v>12</v>
      </c>
      <c r="B10" s="34"/>
      <c r="C10" s="34"/>
      <c r="D10" s="34"/>
      <c r="E10" s="34"/>
      <c r="F10" s="34"/>
      <c r="G10" s="34"/>
      <c r="H10" s="33">
        <v>1</v>
      </c>
      <c r="I10" s="35">
        <f>+M10+Q10+S10</f>
        <v>211254</v>
      </c>
      <c r="J10" s="35">
        <f>+N10+Q10+T10</f>
        <v>144910</v>
      </c>
      <c r="K10" s="36">
        <f>+O10+R10+U10</f>
        <v>288602593.33974999</v>
      </c>
      <c r="L10" s="36">
        <f>+P10+R10+V10</f>
        <v>255493192.87875</v>
      </c>
      <c r="M10" s="35">
        <f>+SUM(M11:M23)</f>
        <v>143833</v>
      </c>
      <c r="N10" s="35">
        <f t="shared" ref="N10:V10" si="1">+SUM(N11:N23)</f>
        <v>82508</v>
      </c>
      <c r="O10" s="36">
        <f t="shared" si="1"/>
        <v>44625304.243359998</v>
      </c>
      <c r="P10" s="36">
        <f t="shared" si="1"/>
        <v>21553903.782359999</v>
      </c>
      <c r="Q10" s="35">
        <f t="shared" si="1"/>
        <v>53391</v>
      </c>
      <c r="R10" s="36">
        <f t="shared" si="1"/>
        <v>215917289.09639001</v>
      </c>
      <c r="S10" s="35">
        <f t="shared" si="1"/>
        <v>14030</v>
      </c>
      <c r="T10" s="35">
        <f t="shared" si="1"/>
        <v>9011</v>
      </c>
      <c r="U10" s="36">
        <f t="shared" si="1"/>
        <v>28060000</v>
      </c>
      <c r="V10" s="36">
        <f t="shared" si="1"/>
        <v>18022000</v>
      </c>
    </row>
    <row r="11" spans="1:22" ht="12.75" customHeight="1" x14ac:dyDescent="0.2">
      <c r="A11" s="37" t="s">
        <v>13</v>
      </c>
      <c r="B11" s="37"/>
      <c r="C11" s="37"/>
      <c r="D11" s="37"/>
      <c r="E11" s="37"/>
      <c r="F11" s="37"/>
      <c r="G11" s="37"/>
      <c r="H11" s="33">
        <f>+H10+1</f>
        <v>2</v>
      </c>
      <c r="I11" s="38">
        <f t="shared" ref="I11:I23" si="2">+M11+Q11+S11</f>
        <v>456</v>
      </c>
      <c r="J11" s="38">
        <f t="shared" ref="J11:K23" si="3">+N11+Q11+T11</f>
        <v>201</v>
      </c>
      <c r="K11" s="39">
        <f t="shared" si="3"/>
        <v>303777.66889087146</v>
      </c>
      <c r="L11" s="39">
        <f t="shared" ref="L11:L23" si="4">+P11+R11+V11</f>
        <v>200996.75045492465</v>
      </c>
      <c r="M11" s="38">
        <v>352</v>
      </c>
      <c r="N11" s="38">
        <v>131</v>
      </c>
      <c r="O11" s="39">
        <v>48306.386435946806</v>
      </c>
      <c r="P11" s="39">
        <v>13525.468000000001</v>
      </c>
      <c r="Q11" s="38">
        <v>34</v>
      </c>
      <c r="R11" s="39">
        <v>115471.28245492464</v>
      </c>
      <c r="S11" s="38">
        <f>+U11/2000</f>
        <v>70</v>
      </c>
      <c r="T11" s="38">
        <f>+V11/2000</f>
        <v>36</v>
      </c>
      <c r="U11" s="39">
        <v>140000</v>
      </c>
      <c r="V11" s="39">
        <v>72000</v>
      </c>
    </row>
    <row r="12" spans="1:22" ht="12.75" customHeight="1" x14ac:dyDescent="0.2">
      <c r="A12" s="37" t="s">
        <v>14</v>
      </c>
      <c r="B12" s="37"/>
      <c r="C12" s="37"/>
      <c r="D12" s="37"/>
      <c r="E12" s="37"/>
      <c r="F12" s="37"/>
      <c r="G12" s="37"/>
      <c r="H12" s="33">
        <f t="shared" ref="H12:H23" si="5">+H11+1</f>
        <v>3</v>
      </c>
      <c r="I12" s="38">
        <f t="shared" si="2"/>
        <v>10569</v>
      </c>
      <c r="J12" s="38">
        <f t="shared" si="3"/>
        <v>7394</v>
      </c>
      <c r="K12" s="39">
        <f t="shared" si="3"/>
        <v>15055736.149064828</v>
      </c>
      <c r="L12" s="39">
        <f t="shared" si="4"/>
        <v>14097172.577487992</v>
      </c>
      <c r="M12" s="38">
        <v>6332</v>
      </c>
      <c r="N12" s="38">
        <v>3316</v>
      </c>
      <c r="O12" s="39">
        <v>995672.17357683473</v>
      </c>
      <c r="P12" s="39">
        <v>355108.60200000001</v>
      </c>
      <c r="Q12" s="38">
        <v>3868</v>
      </c>
      <c r="R12" s="39">
        <v>13322063.975487992</v>
      </c>
      <c r="S12" s="38">
        <f t="shared" ref="S12:T23" si="6">+U12/2000</f>
        <v>369</v>
      </c>
      <c r="T12" s="38">
        <f t="shared" si="6"/>
        <v>210</v>
      </c>
      <c r="U12" s="39">
        <v>738000</v>
      </c>
      <c r="V12" s="39">
        <v>420000</v>
      </c>
    </row>
    <row r="13" spans="1:22" ht="12.75" customHeight="1" x14ac:dyDescent="0.2">
      <c r="A13" s="37" t="s">
        <v>15</v>
      </c>
      <c r="B13" s="37"/>
      <c r="C13" s="37"/>
      <c r="D13" s="37"/>
      <c r="E13" s="37"/>
      <c r="F13" s="37"/>
      <c r="G13" s="37"/>
      <c r="H13" s="33">
        <f t="shared" si="5"/>
        <v>4</v>
      </c>
      <c r="I13" s="38">
        <f t="shared" si="2"/>
        <v>31985</v>
      </c>
      <c r="J13" s="38">
        <f t="shared" si="3"/>
        <v>24720</v>
      </c>
      <c r="K13" s="39">
        <f t="shared" si="3"/>
        <v>63170295.004400358</v>
      </c>
      <c r="L13" s="39">
        <f t="shared" si="4"/>
        <v>60523267.539176792</v>
      </c>
      <c r="M13" s="38">
        <v>16497</v>
      </c>
      <c r="N13" s="38">
        <v>9586</v>
      </c>
      <c r="O13" s="39">
        <v>3288178.1242235685</v>
      </c>
      <c r="P13" s="39">
        <v>1349150.659</v>
      </c>
      <c r="Q13" s="38">
        <v>14686</v>
      </c>
      <c r="R13" s="39">
        <v>58278116.88017679</v>
      </c>
      <c r="S13" s="38">
        <f t="shared" si="6"/>
        <v>802</v>
      </c>
      <c r="T13" s="38">
        <f t="shared" si="6"/>
        <v>448</v>
      </c>
      <c r="U13" s="39">
        <v>1604000</v>
      </c>
      <c r="V13" s="39">
        <v>896000</v>
      </c>
    </row>
    <row r="14" spans="1:22" ht="12.75" customHeight="1" x14ac:dyDescent="0.2">
      <c r="A14" s="37" t="s">
        <v>16</v>
      </c>
      <c r="B14" s="37"/>
      <c r="C14" s="37"/>
      <c r="D14" s="37"/>
      <c r="E14" s="37"/>
      <c r="F14" s="37"/>
      <c r="G14" s="37"/>
      <c r="H14" s="33">
        <f t="shared" si="5"/>
        <v>5</v>
      </c>
      <c r="I14" s="38">
        <f t="shared" si="2"/>
        <v>38831</v>
      </c>
      <c r="J14" s="38">
        <f t="shared" si="3"/>
        <v>28948</v>
      </c>
      <c r="K14" s="39">
        <f t="shared" si="3"/>
        <v>72183702.385962486</v>
      </c>
      <c r="L14" s="39">
        <f t="shared" si="4"/>
        <v>67933289.938075066</v>
      </c>
      <c r="M14" s="38">
        <v>21515</v>
      </c>
      <c r="N14" s="38">
        <v>12221</v>
      </c>
      <c r="O14" s="39">
        <v>5196881.2848874293</v>
      </c>
      <c r="P14" s="39">
        <v>2124468.8369999998</v>
      </c>
      <c r="Q14" s="38">
        <v>16006</v>
      </c>
      <c r="R14" s="39">
        <v>64366821.101075061</v>
      </c>
      <c r="S14" s="38">
        <f t="shared" si="6"/>
        <v>1310</v>
      </c>
      <c r="T14" s="38">
        <f t="shared" si="6"/>
        <v>721</v>
      </c>
      <c r="U14" s="39">
        <v>2620000</v>
      </c>
      <c r="V14" s="39">
        <v>1442000</v>
      </c>
    </row>
    <row r="15" spans="1:22" ht="12.75" customHeight="1" x14ac:dyDescent="0.2">
      <c r="A15" s="37" t="s">
        <v>17</v>
      </c>
      <c r="B15" s="37"/>
      <c r="C15" s="37"/>
      <c r="D15" s="37"/>
      <c r="E15" s="37"/>
      <c r="F15" s="37"/>
      <c r="G15" s="37"/>
      <c r="H15" s="33">
        <f t="shared" si="5"/>
        <v>6</v>
      </c>
      <c r="I15" s="38">
        <f t="shared" si="2"/>
        <v>43064</v>
      </c>
      <c r="J15" s="38">
        <f t="shared" si="3"/>
        <v>31071</v>
      </c>
      <c r="K15" s="39">
        <f>+O15+R15+U15</f>
        <v>73456958.032588422</v>
      </c>
      <c r="L15" s="39">
        <f t="shared" si="4"/>
        <v>67238896.625415847</v>
      </c>
      <c r="M15" s="38">
        <v>26395</v>
      </c>
      <c r="N15" s="38">
        <v>15380</v>
      </c>
      <c r="O15" s="39">
        <v>7650931.7875325829</v>
      </c>
      <c r="P15" s="39">
        <v>3388870.3803599998</v>
      </c>
      <c r="Q15" s="38">
        <v>14453</v>
      </c>
      <c r="R15" s="39">
        <v>61374026.245055847</v>
      </c>
      <c r="S15" s="38">
        <f t="shared" si="6"/>
        <v>2216</v>
      </c>
      <c r="T15" s="38">
        <f t="shared" si="6"/>
        <v>1238</v>
      </c>
      <c r="U15" s="39">
        <v>4432000</v>
      </c>
      <c r="V15" s="39">
        <v>2476000</v>
      </c>
    </row>
    <row r="16" spans="1:22" ht="12.75" customHeight="1" x14ac:dyDescent="0.2">
      <c r="A16" s="37" t="s">
        <v>18</v>
      </c>
      <c r="B16" s="37"/>
      <c r="C16" s="37"/>
      <c r="D16" s="37"/>
      <c r="E16" s="37"/>
      <c r="F16" s="37"/>
      <c r="G16" s="37"/>
      <c r="H16" s="33">
        <f t="shared" si="5"/>
        <v>7</v>
      </c>
      <c r="I16" s="38">
        <f t="shared" si="2"/>
        <v>28417</v>
      </c>
      <c r="J16" s="38">
        <f t="shared" si="3"/>
        <v>18686</v>
      </c>
      <c r="K16" s="39">
        <f t="shared" si="3"/>
        <v>29001890.441207372</v>
      </c>
      <c r="L16" s="39">
        <f t="shared" si="4"/>
        <v>23646817.255009502</v>
      </c>
      <c r="M16" s="38">
        <v>22291</v>
      </c>
      <c r="N16" s="38">
        <v>13319</v>
      </c>
      <c r="O16" s="39">
        <v>7586208.2931978684</v>
      </c>
      <c r="P16" s="39">
        <v>3749135.1069999998</v>
      </c>
      <c r="Q16" s="38">
        <v>4086</v>
      </c>
      <c r="R16" s="39">
        <v>17335682.148009501</v>
      </c>
      <c r="S16" s="38">
        <f t="shared" si="6"/>
        <v>2040</v>
      </c>
      <c r="T16" s="38">
        <f t="shared" si="6"/>
        <v>1281</v>
      </c>
      <c r="U16" s="39">
        <v>4080000</v>
      </c>
      <c r="V16" s="39">
        <v>2562000</v>
      </c>
    </row>
    <row r="17" spans="1:22" ht="12.75" customHeight="1" x14ac:dyDescent="0.2">
      <c r="A17" s="37" t="s">
        <v>19</v>
      </c>
      <c r="B17" s="37"/>
      <c r="C17" s="37"/>
      <c r="D17" s="37"/>
      <c r="E17" s="37"/>
      <c r="F17" s="37"/>
      <c r="G17" s="37"/>
      <c r="H17" s="33">
        <f t="shared" si="5"/>
        <v>8</v>
      </c>
      <c r="I17" s="38">
        <f t="shared" si="2"/>
        <v>22820</v>
      </c>
      <c r="J17" s="38">
        <f t="shared" si="3"/>
        <v>14083</v>
      </c>
      <c r="K17" s="39">
        <f t="shared" si="3"/>
        <v>12574590.89422</v>
      </c>
      <c r="L17" s="39">
        <f t="shared" si="4"/>
        <v>7894666.0665145079</v>
      </c>
      <c r="M17" s="38">
        <v>20622</v>
      </c>
      <c r="N17" s="38">
        <v>12535</v>
      </c>
      <c r="O17" s="39">
        <v>7584999.002705493</v>
      </c>
      <c r="P17" s="39">
        <v>4205074.1749999998</v>
      </c>
      <c r="Q17" s="38">
        <v>250</v>
      </c>
      <c r="R17" s="39">
        <v>1093591.8915145078</v>
      </c>
      <c r="S17" s="38">
        <f t="shared" si="6"/>
        <v>1948</v>
      </c>
      <c r="T17" s="38">
        <f t="shared" si="6"/>
        <v>1298</v>
      </c>
      <c r="U17" s="39">
        <v>3896000</v>
      </c>
      <c r="V17" s="39">
        <v>2596000</v>
      </c>
    </row>
    <row r="18" spans="1:22" ht="12.75" customHeight="1" x14ac:dyDescent="0.2">
      <c r="A18" s="37" t="s">
        <v>20</v>
      </c>
      <c r="B18" s="37"/>
      <c r="C18" s="37"/>
      <c r="D18" s="37"/>
      <c r="E18" s="37"/>
      <c r="F18" s="37"/>
      <c r="G18" s="37"/>
      <c r="H18" s="33">
        <f t="shared" si="5"/>
        <v>9</v>
      </c>
      <c r="I18" s="38">
        <f t="shared" si="2"/>
        <v>20328</v>
      </c>
      <c r="J18" s="38">
        <f t="shared" si="3"/>
        <v>12536</v>
      </c>
      <c r="K18" s="39">
        <f t="shared" si="3"/>
        <v>11182240.810071524</v>
      </c>
      <c r="L18" s="39">
        <f t="shared" si="4"/>
        <v>7090814.0016423697</v>
      </c>
      <c r="M18" s="38">
        <v>18524</v>
      </c>
      <c r="N18" s="38">
        <v>11254</v>
      </c>
      <c r="O18" s="39">
        <v>7567245.5234291553</v>
      </c>
      <c r="P18" s="39">
        <v>4519818.7149999999</v>
      </c>
      <c r="Q18" s="38">
        <v>6</v>
      </c>
      <c r="R18" s="39">
        <v>18995.286642369712</v>
      </c>
      <c r="S18" s="38">
        <f t="shared" si="6"/>
        <v>1798</v>
      </c>
      <c r="T18" s="38">
        <f t="shared" si="6"/>
        <v>1276</v>
      </c>
      <c r="U18" s="39">
        <v>3596000</v>
      </c>
      <c r="V18" s="39">
        <v>2552000</v>
      </c>
    </row>
    <row r="19" spans="1:22" ht="12.75" customHeight="1" x14ac:dyDescent="0.2">
      <c r="A19" s="37" t="s">
        <v>21</v>
      </c>
      <c r="B19" s="37"/>
      <c r="C19" s="37"/>
      <c r="D19" s="37"/>
      <c r="E19" s="37"/>
      <c r="F19" s="37"/>
      <c r="G19" s="37"/>
      <c r="H19" s="33">
        <f t="shared" si="5"/>
        <v>10</v>
      </c>
      <c r="I19" s="38">
        <f t="shared" si="2"/>
        <v>10033</v>
      </c>
      <c r="J19" s="38">
        <f t="shared" si="3"/>
        <v>4594</v>
      </c>
      <c r="K19" s="39">
        <f t="shared" si="3"/>
        <v>6538379.3908093562</v>
      </c>
      <c r="L19" s="39">
        <f t="shared" si="4"/>
        <v>3486800.7069999999</v>
      </c>
      <c r="M19" s="38">
        <v>8602</v>
      </c>
      <c r="N19" s="38">
        <v>3557</v>
      </c>
      <c r="O19" s="39">
        <v>3676379.3908093562</v>
      </c>
      <c r="P19" s="39">
        <v>1412800.7069999999</v>
      </c>
      <c r="Q19" s="38"/>
      <c r="R19" s="39">
        <v>0</v>
      </c>
      <c r="S19" s="38">
        <f t="shared" si="6"/>
        <v>1431</v>
      </c>
      <c r="T19" s="38">
        <f t="shared" si="6"/>
        <v>1037</v>
      </c>
      <c r="U19" s="39">
        <v>2862000</v>
      </c>
      <c r="V19" s="39">
        <v>2074000</v>
      </c>
    </row>
    <row r="20" spans="1:22" ht="12.75" customHeight="1" x14ac:dyDescent="0.2">
      <c r="A20" s="37" t="s">
        <v>22</v>
      </c>
      <c r="B20" s="37"/>
      <c r="C20" s="37"/>
      <c r="D20" s="37"/>
      <c r="E20" s="37"/>
      <c r="F20" s="37"/>
      <c r="G20" s="37"/>
      <c r="H20" s="33">
        <f t="shared" si="5"/>
        <v>11</v>
      </c>
      <c r="I20" s="38">
        <f t="shared" si="2"/>
        <v>3155</v>
      </c>
      <c r="J20" s="38">
        <f t="shared" si="3"/>
        <v>1642</v>
      </c>
      <c r="K20" s="39">
        <f t="shared" si="3"/>
        <v>2779370.6282996866</v>
      </c>
      <c r="L20" s="39">
        <f t="shared" si="4"/>
        <v>1753333.487</v>
      </c>
      <c r="M20" s="38">
        <v>2192</v>
      </c>
      <c r="N20" s="38">
        <v>930</v>
      </c>
      <c r="O20" s="39">
        <v>853370.62829968659</v>
      </c>
      <c r="P20" s="39">
        <v>329333.48700000002</v>
      </c>
      <c r="Q20" s="38"/>
      <c r="R20" s="39">
        <v>0</v>
      </c>
      <c r="S20" s="38">
        <f t="shared" si="6"/>
        <v>963</v>
      </c>
      <c r="T20" s="38">
        <f t="shared" si="6"/>
        <v>712</v>
      </c>
      <c r="U20" s="39">
        <v>1926000</v>
      </c>
      <c r="V20" s="39">
        <v>1424000</v>
      </c>
    </row>
    <row r="21" spans="1:22" ht="12.75" customHeight="1" x14ac:dyDescent="0.2">
      <c r="A21" s="37" t="s">
        <v>23</v>
      </c>
      <c r="B21" s="37"/>
      <c r="C21" s="37"/>
      <c r="D21" s="37"/>
      <c r="E21" s="37"/>
      <c r="F21" s="37"/>
      <c r="G21" s="37"/>
      <c r="H21" s="33">
        <f t="shared" si="5"/>
        <v>12</v>
      </c>
      <c r="I21" s="38">
        <f t="shared" si="2"/>
        <v>1054</v>
      </c>
      <c r="J21" s="38">
        <f t="shared" si="3"/>
        <v>705</v>
      </c>
      <c r="K21" s="39">
        <f t="shared" si="3"/>
        <v>1440281.3192127256</v>
      </c>
      <c r="L21" s="39">
        <f t="shared" si="4"/>
        <v>1050227.1469999999</v>
      </c>
      <c r="M21" s="38">
        <v>399</v>
      </c>
      <c r="N21" s="38">
        <v>220</v>
      </c>
      <c r="O21" s="39">
        <v>130281.31921272556</v>
      </c>
      <c r="P21" s="39">
        <v>80227.146999999997</v>
      </c>
      <c r="Q21" s="38"/>
      <c r="R21" s="39">
        <v>0</v>
      </c>
      <c r="S21" s="38">
        <f t="shared" si="6"/>
        <v>655</v>
      </c>
      <c r="T21" s="38">
        <f t="shared" si="6"/>
        <v>485</v>
      </c>
      <c r="U21" s="39">
        <v>1310000</v>
      </c>
      <c r="V21" s="39">
        <v>970000</v>
      </c>
    </row>
    <row r="22" spans="1:22" ht="12.75" customHeight="1" x14ac:dyDescent="0.2">
      <c r="A22" s="37" t="s">
        <v>24</v>
      </c>
      <c r="B22" s="37"/>
      <c r="C22" s="37"/>
      <c r="D22" s="37"/>
      <c r="E22" s="37"/>
      <c r="F22" s="37"/>
      <c r="G22" s="37"/>
      <c r="H22" s="33">
        <f t="shared" si="5"/>
        <v>13</v>
      </c>
      <c r="I22" s="38">
        <f t="shared" si="2"/>
        <v>359</v>
      </c>
      <c r="J22" s="38">
        <f t="shared" si="3"/>
        <v>236</v>
      </c>
      <c r="K22" s="39">
        <f t="shared" si="3"/>
        <v>573138.08179769805</v>
      </c>
      <c r="L22" s="39">
        <f t="shared" si="4"/>
        <v>392541.47897299082</v>
      </c>
      <c r="M22" s="38">
        <v>98</v>
      </c>
      <c r="N22" s="38">
        <v>56</v>
      </c>
      <c r="O22" s="39">
        <v>42617.795824707231</v>
      </c>
      <c r="P22" s="39">
        <v>24021.192999999999</v>
      </c>
      <c r="Q22" s="38">
        <v>2</v>
      </c>
      <c r="R22" s="39">
        <v>12520.285972990812</v>
      </c>
      <c r="S22" s="38">
        <f t="shared" si="6"/>
        <v>259</v>
      </c>
      <c r="T22" s="38">
        <f t="shared" si="6"/>
        <v>178</v>
      </c>
      <c r="U22" s="39">
        <v>518000</v>
      </c>
      <c r="V22" s="39">
        <v>356000</v>
      </c>
    </row>
    <row r="23" spans="1:22" ht="12.75" customHeight="1" x14ac:dyDescent="0.2">
      <c r="A23" s="37" t="s">
        <v>25</v>
      </c>
      <c r="B23" s="37"/>
      <c r="C23" s="37"/>
      <c r="D23" s="37"/>
      <c r="E23" s="37"/>
      <c r="F23" s="37"/>
      <c r="G23" s="37"/>
      <c r="H23" s="33">
        <f t="shared" si="5"/>
        <v>14</v>
      </c>
      <c r="I23" s="38">
        <f t="shared" si="2"/>
        <v>183</v>
      </c>
      <c r="J23" s="38">
        <f t="shared" si="3"/>
        <v>94</v>
      </c>
      <c r="K23" s="39">
        <f t="shared" si="3"/>
        <v>342232.53322464443</v>
      </c>
      <c r="L23" s="39">
        <f t="shared" si="4"/>
        <v>184369.30499999999</v>
      </c>
      <c r="M23" s="38">
        <v>14</v>
      </c>
      <c r="N23" s="38">
        <v>3</v>
      </c>
      <c r="O23" s="39">
        <v>4232.5332246444468</v>
      </c>
      <c r="P23" s="39">
        <v>2369.3049999999998</v>
      </c>
      <c r="Q23" s="38"/>
      <c r="R23" s="39">
        <v>0</v>
      </c>
      <c r="S23" s="38">
        <f t="shared" si="6"/>
        <v>169</v>
      </c>
      <c r="T23" s="38">
        <f t="shared" si="6"/>
        <v>91</v>
      </c>
      <c r="U23" s="39">
        <v>338000</v>
      </c>
      <c r="V23" s="39">
        <v>182000</v>
      </c>
    </row>
    <row r="24" spans="1:22" ht="13.5" customHeight="1" x14ac:dyDescent="0.2">
      <c r="O24" s="40"/>
      <c r="P24" s="40"/>
      <c r="Q24" s="40"/>
      <c r="R24" s="40"/>
      <c r="S24" s="40"/>
      <c r="T24" s="40"/>
    </row>
    <row r="25" spans="1:22" ht="13.5" customHeight="1" x14ac:dyDescent="0.2">
      <c r="O25" s="40"/>
      <c r="P25" s="40"/>
      <c r="Q25" s="40"/>
      <c r="R25" s="40"/>
      <c r="S25" s="40"/>
      <c r="T25" s="40"/>
    </row>
    <row r="26" spans="1:22" ht="13.5" customHeight="1" x14ac:dyDescent="0.2">
      <c r="O26" s="40"/>
      <c r="P26" s="40"/>
      <c r="Q26" s="40"/>
      <c r="R26" s="40"/>
      <c r="S26" s="40"/>
      <c r="T26" s="40"/>
    </row>
    <row r="27" spans="1:22" ht="13.5" customHeight="1" x14ac:dyDescent="0.2">
      <c r="O27" s="40"/>
      <c r="P27" s="40"/>
      <c r="Q27" s="40"/>
      <c r="R27" s="40"/>
      <c r="S27" s="40"/>
      <c r="T27" s="40"/>
    </row>
    <row r="28" spans="1:22" ht="13.5" customHeight="1" x14ac:dyDescent="0.2">
      <c r="O28" s="40"/>
      <c r="P28" s="40"/>
      <c r="Q28" s="40"/>
      <c r="R28" s="40"/>
      <c r="S28" s="40"/>
      <c r="T28" s="40"/>
    </row>
    <row r="29" spans="1:22" ht="13.5" customHeight="1" x14ac:dyDescent="0.2">
      <c r="O29" s="40"/>
      <c r="P29" s="40"/>
      <c r="Q29" s="40"/>
      <c r="R29" s="40"/>
      <c r="S29" s="40"/>
      <c r="T29" s="40"/>
    </row>
    <row r="30" spans="1:22" ht="13.5" customHeight="1" x14ac:dyDescent="0.2">
      <c r="O30" s="40"/>
      <c r="P30" s="40"/>
      <c r="Q30" s="40"/>
      <c r="R30" s="40"/>
      <c r="S30" s="40"/>
      <c r="T30" s="40"/>
    </row>
    <row r="31" spans="1:22" ht="13.5" customHeight="1" x14ac:dyDescent="0.2">
      <c r="O31" s="40"/>
      <c r="P31" s="40"/>
      <c r="Q31" s="40"/>
      <c r="R31" s="40"/>
      <c r="S31" s="40"/>
      <c r="T31" s="40"/>
    </row>
    <row r="32" spans="1:22" ht="13.5" customHeight="1" x14ac:dyDescent="0.2">
      <c r="O32" s="40"/>
      <c r="P32" s="40"/>
      <c r="Q32" s="40"/>
      <c r="R32" s="40"/>
      <c r="S32" s="40"/>
      <c r="T32" s="40"/>
    </row>
    <row r="33" spans="15:20" ht="13.5" customHeight="1" x14ac:dyDescent="0.2">
      <c r="O33" s="40"/>
      <c r="P33" s="40"/>
      <c r="Q33" s="40"/>
      <c r="R33" s="40"/>
      <c r="S33" s="40"/>
      <c r="T33" s="40"/>
    </row>
    <row r="34" spans="15:20" ht="13.5" customHeight="1" x14ac:dyDescent="0.2">
      <c r="O34" s="40"/>
      <c r="P34" s="40"/>
      <c r="Q34" s="40"/>
      <c r="R34" s="40"/>
      <c r="S34" s="40"/>
      <c r="T34" s="40"/>
    </row>
    <row r="35" spans="15:20" ht="13.5" customHeight="1" x14ac:dyDescent="0.2">
      <c r="O35" s="40"/>
      <c r="P35" s="40"/>
      <c r="Q35" s="40"/>
      <c r="R35" s="40"/>
      <c r="S35" s="40"/>
      <c r="T35" s="40"/>
    </row>
    <row r="36" spans="15:20" ht="13.5" customHeight="1" x14ac:dyDescent="0.2">
      <c r="O36" s="40"/>
      <c r="P36" s="40"/>
      <c r="Q36" s="40"/>
      <c r="R36" s="40"/>
      <c r="S36" s="40"/>
      <c r="T36" s="40"/>
    </row>
  </sheetData>
  <mergeCells count="37">
    <mergeCell ref="A22:G22"/>
    <mergeCell ref="A23:G23"/>
    <mergeCell ref="A16:G16"/>
    <mergeCell ref="A17:G17"/>
    <mergeCell ref="A18:G18"/>
    <mergeCell ref="A19:G19"/>
    <mergeCell ref="A20:G20"/>
    <mergeCell ref="A21:G21"/>
    <mergeCell ref="A10:G10"/>
    <mergeCell ref="A11:G11"/>
    <mergeCell ref="A12:G12"/>
    <mergeCell ref="A13:G13"/>
    <mergeCell ref="A14:G14"/>
    <mergeCell ref="A15:G15"/>
    <mergeCell ref="P6:P8"/>
    <mergeCell ref="Q6:Q8"/>
    <mergeCell ref="R6:R8"/>
    <mergeCell ref="T6:T8"/>
    <mergeCell ref="V6:V8"/>
    <mergeCell ref="A9:G9"/>
    <mergeCell ref="S4:V4"/>
    <mergeCell ref="I5:I8"/>
    <mergeCell ref="K5:K8"/>
    <mergeCell ref="M5:M8"/>
    <mergeCell ref="O5:O8"/>
    <mergeCell ref="S5:S8"/>
    <mergeCell ref="U5:U8"/>
    <mergeCell ref="J6:J8"/>
    <mergeCell ref="L6:L8"/>
    <mergeCell ref="N6:N8"/>
    <mergeCell ref="A1:V1"/>
    <mergeCell ref="A3:G8"/>
    <mergeCell ref="H3:H8"/>
    <mergeCell ref="I3:L4"/>
    <mergeCell ref="M3:V3"/>
    <mergeCell ref="M4:P4"/>
    <mergeCell ref="Q4:R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</dc:creator>
  <cp:lastModifiedBy>Red</cp:lastModifiedBy>
  <dcterms:created xsi:type="dcterms:W3CDTF">2026-05-04T07:24:53Z</dcterms:created>
  <dcterms:modified xsi:type="dcterms:W3CDTF">2026-05-04T07:25:50Z</dcterms:modified>
</cp:coreProperties>
</file>