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8\"/>
    </mc:Choice>
  </mc:AlternateContent>
  <bookViews>
    <workbookView xWindow="0" yWindow="0" windowWidth="28800" windowHeight="1161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41" i="1" l="1"/>
  <c r="AB41" i="1"/>
  <c r="AA41" i="1"/>
  <c r="Z41" i="1"/>
  <c r="Y41" i="1"/>
  <c r="X41" i="1"/>
  <c r="W41" i="1"/>
  <c r="V41" i="1"/>
  <c r="U41" i="1"/>
  <c r="T41" i="1"/>
  <c r="S41" i="1"/>
  <c r="R41" i="1"/>
  <c r="Q41" i="1"/>
  <c r="M41" i="1" s="1"/>
  <c r="P41" i="1"/>
  <c r="L41" i="1" s="1"/>
  <c r="O41" i="1"/>
  <c r="N41" i="1"/>
  <c r="J41" i="1" s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M40" i="1" s="1"/>
  <c r="P40" i="1"/>
  <c r="L40" i="1" s="1"/>
  <c r="O40" i="1"/>
  <c r="N40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M39" i="1" s="1"/>
  <c r="P39" i="1"/>
  <c r="O39" i="1"/>
  <c r="N39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M38" i="1" s="1"/>
  <c r="P38" i="1"/>
  <c r="O38" i="1"/>
  <c r="N38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J29" i="1" s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M24" i="1" s="1"/>
  <c r="P24" i="1"/>
  <c r="L24" i="1" s="1"/>
  <c r="O24" i="1"/>
  <c r="N24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I11" i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K9" i="1"/>
  <c r="L9" i="1" s="1"/>
  <c r="M9" i="1" s="1"/>
  <c r="N9" i="1" s="1"/>
  <c r="O9" i="1" s="1"/>
  <c r="P9" i="1" s="1"/>
  <c r="Q9" i="1" s="1"/>
  <c r="R9" i="1" s="1"/>
  <c r="S9" i="1" s="1"/>
  <c r="T9" i="1" s="1"/>
  <c r="U9" i="1" s="1"/>
  <c r="V9" i="1" s="1"/>
  <c r="W9" i="1" s="1"/>
  <c r="X9" i="1" s="1"/>
  <c r="Y9" i="1" s="1"/>
  <c r="K34" i="1" l="1"/>
  <c r="K35" i="1"/>
  <c r="K37" i="1"/>
  <c r="K40" i="1"/>
  <c r="K41" i="1"/>
  <c r="J32" i="1"/>
  <c r="J20" i="1"/>
  <c r="K18" i="1"/>
  <c r="L19" i="1"/>
  <c r="K20" i="1"/>
  <c r="J18" i="1"/>
  <c r="K32" i="1"/>
  <c r="J39" i="1"/>
  <c r="K16" i="1"/>
  <c r="L35" i="1"/>
  <c r="K39" i="1"/>
  <c r="L37" i="1"/>
  <c r="L39" i="1"/>
  <c r="J13" i="1"/>
  <c r="J15" i="1"/>
  <c r="J16" i="1"/>
  <c r="J22" i="1"/>
  <c r="M11" i="1"/>
  <c r="K21" i="1"/>
  <c r="K22" i="1"/>
  <c r="M25" i="1"/>
  <c r="M27" i="1"/>
  <c r="J31" i="1"/>
  <c r="L21" i="1"/>
  <c r="J24" i="1"/>
  <c r="J25" i="1"/>
  <c r="J26" i="1"/>
  <c r="J27" i="1"/>
  <c r="J28" i="1"/>
  <c r="J10" i="1"/>
  <c r="M19" i="1"/>
  <c r="M20" i="1"/>
  <c r="M21" i="1"/>
  <c r="M22" i="1"/>
  <c r="M23" i="1"/>
  <c r="K24" i="1"/>
  <c r="K25" i="1"/>
  <c r="K27" i="1"/>
  <c r="K28" i="1"/>
  <c r="J30" i="1"/>
  <c r="J34" i="1"/>
  <c r="L25" i="1"/>
  <c r="L27" i="1"/>
  <c r="L28" i="1"/>
  <c r="K29" i="1"/>
  <c r="K30" i="1"/>
  <c r="J11" i="1"/>
  <c r="K23" i="1"/>
  <c r="M28" i="1"/>
  <c r="L30" i="1"/>
  <c r="K31" i="1"/>
  <c r="J23" i="1"/>
  <c r="K11" i="1"/>
  <c r="J12" i="1"/>
  <c r="L23" i="1"/>
  <c r="M30" i="1"/>
  <c r="L31" i="1"/>
  <c r="L11" i="1"/>
  <c r="K12" i="1"/>
  <c r="J14" i="1"/>
  <c r="K26" i="1"/>
  <c r="M31" i="1"/>
  <c r="K33" i="1"/>
  <c r="L38" i="1"/>
  <c r="K10" i="1"/>
  <c r="L12" i="1"/>
  <c r="K13" i="1"/>
  <c r="K14" i="1"/>
  <c r="L26" i="1"/>
  <c r="L32" i="1"/>
  <c r="L33" i="1"/>
  <c r="L10" i="1"/>
  <c r="M12" i="1"/>
  <c r="L14" i="1"/>
  <c r="K15" i="1"/>
  <c r="M26" i="1"/>
  <c r="L29" i="1"/>
  <c r="M33" i="1"/>
  <c r="M10" i="1"/>
  <c r="L15" i="1"/>
  <c r="M29" i="1"/>
  <c r="M34" i="1"/>
  <c r="M14" i="1"/>
  <c r="K17" i="1"/>
  <c r="L16" i="1"/>
  <c r="L17" i="1"/>
  <c r="L36" i="1"/>
  <c r="J37" i="1"/>
  <c r="K19" i="1"/>
  <c r="J33" i="1"/>
  <c r="M16" i="1"/>
  <c r="J19" i="1"/>
  <c r="M35" i="1"/>
  <c r="L34" i="1"/>
  <c r="M15" i="1"/>
  <c r="L13" i="1"/>
  <c r="M17" i="1"/>
  <c r="M32" i="1"/>
  <c r="M36" i="1"/>
  <c r="J38" i="1"/>
  <c r="M13" i="1"/>
  <c r="J17" i="1"/>
  <c r="L18" i="1"/>
  <c r="L22" i="1"/>
  <c r="J36" i="1"/>
  <c r="K38" i="1"/>
  <c r="J35" i="1"/>
  <c r="M18" i="1"/>
  <c r="L20" i="1"/>
  <c r="J21" i="1"/>
  <c r="K36" i="1"/>
  <c r="M37" i="1"/>
  <c r="J40" i="1"/>
</calcChain>
</file>

<file path=xl/sharedStrings.xml><?xml version="1.0" encoding="utf-8"?>
<sst xmlns="http://schemas.openxmlformats.org/spreadsheetml/2006/main" count="63" uniqueCount="45">
  <si>
    <t>НИЙГМИЙН ДААТГАЛЫН САНГААС ТЭТГЭВЭР АВАГЧИД, ЗАРЦУУЛСАН ХӨРӨНГИЙН ЖИЛИЙН ЭЦСИЙН МЭДЭЭ, аймаг, нийслэл, дүүрэг, тэтгэврийн төрөл, хүйсээр</t>
  </si>
  <si>
    <t xml:space="preserve">Он 2024           /жилээр/  </t>
  </si>
  <si>
    <t>Аймаг, нийслэл</t>
  </si>
  <si>
    <t>МД</t>
  </si>
  <si>
    <t>Нийт тэтгэвэр авагчид</t>
  </si>
  <si>
    <t>Өндөр насны тэтгэвэр</t>
  </si>
  <si>
    <t>Хөдөлмөрийн чадвар алдсаны тэтгэвэр</t>
  </si>
  <si>
    <t>Тэжээгчээ алдсаны тэтгэвэр</t>
  </si>
  <si>
    <t>Цэргийн тэтгэвэр</t>
  </si>
  <si>
    <t>Хүний тоо</t>
  </si>
  <si>
    <t>Зарцуулсан хөрөнгө, мян.төг</t>
  </si>
  <si>
    <t>Эмэгтэй</t>
  </si>
  <si>
    <t>А</t>
  </si>
  <si>
    <t>Б</t>
  </si>
  <si>
    <r>
      <t xml:space="preserve">Бүгд </t>
    </r>
    <r>
      <rPr>
        <sz val="10"/>
        <rFont val="Arial"/>
        <family val="2"/>
        <charset val="204"/>
      </rPr>
      <t>мөр(1)=мөр (2÷23)</t>
    </r>
  </si>
  <si>
    <t>Архангай</t>
  </si>
  <si>
    <t>Баян-Өлгий</t>
  </si>
  <si>
    <t>Баянхонгор</t>
  </si>
  <si>
    <t>Булган</t>
  </si>
  <si>
    <t>Говь-Алтай</t>
  </si>
  <si>
    <t>Говьсүмбэр</t>
  </si>
  <si>
    <t>Дархан-Уул</t>
  </si>
  <si>
    <t>Дорноговь</t>
  </si>
  <si>
    <t>Дорнод</t>
  </si>
  <si>
    <t>Дундговь</t>
  </si>
  <si>
    <t>Завхан</t>
  </si>
  <si>
    <t>Орхон</t>
  </si>
  <si>
    <t>Өвөрхангай</t>
  </si>
  <si>
    <t>Өмнөговь</t>
  </si>
  <si>
    <t>Сүхбаатар</t>
  </si>
  <si>
    <t>Сэлэнгэ</t>
  </si>
  <si>
    <t>Төв</t>
  </si>
  <si>
    <t>Увс</t>
  </si>
  <si>
    <t>Ховд</t>
  </si>
  <si>
    <t>Хөвсгөл</t>
  </si>
  <si>
    <t>Хэнтий</t>
  </si>
  <si>
    <r>
      <rPr>
        <b/>
        <sz val="10"/>
        <rFont val="Arial"/>
        <family val="2"/>
        <charset val="204"/>
      </rPr>
      <t>Улаанбаатар</t>
    </r>
    <r>
      <rPr>
        <sz val="10"/>
        <rFont val="Arial"/>
        <family val="2"/>
      </rPr>
      <t xml:space="preserve"> мөр(23)=мөр (24÷32)</t>
    </r>
  </si>
  <si>
    <t>Багануур</t>
  </si>
  <si>
    <t>Багахангай</t>
  </si>
  <si>
    <t xml:space="preserve">Баянгол </t>
  </si>
  <si>
    <t>Баянзүрх</t>
  </si>
  <si>
    <t>Налайх</t>
  </si>
  <si>
    <t>Сонгинохайрхан</t>
  </si>
  <si>
    <t>Хан-Уул</t>
  </si>
  <si>
    <t>Чингэлтэй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</si>
</sst>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4"/>
      <name val="Arial"/>
      <family val="2"/>
    </font>
    <font>
      <b/>
      <sz val="14"/>
      <name val="Arial"/>
      <family val="2"/>
      <charset val="204"/>
    </font>
    <font>
      <sz val="10"/>
      <name val="Arial"/>
      <family val="2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54">
    <xf numFmtId="0" fontId="0" fillId="0" borderId="0" xfId="0"/>
    <xf numFmtId="0" fontId="3" fillId="2" borderId="0" xfId="0" applyFont="1" applyFill="1" applyAlignment="1">
      <alignment vertical="top" wrapText="1"/>
    </xf>
    <xf numFmtId="0" fontId="2" fillId="2" borderId="0" xfId="0" applyFont="1" applyFill="1"/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164" fontId="11" fillId="2" borderId="1" xfId="1" applyNumberFormat="1" applyFont="1" applyFill="1" applyBorder="1"/>
    <xf numFmtId="165" fontId="11" fillId="2" borderId="1" xfId="1" applyNumberFormat="1" applyFont="1" applyFill="1" applyBorder="1"/>
    <xf numFmtId="164" fontId="11" fillId="2" borderId="1" xfId="1" applyNumberFormat="1" applyFont="1" applyFill="1" applyBorder="1" applyAlignment="1">
      <alignment vertical="center"/>
    </xf>
    <xf numFmtId="165" fontId="11" fillId="2" borderId="1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left" vertical="center" wrapText="1" indent="2"/>
    </xf>
    <xf numFmtId="0" fontId="7" fillId="2" borderId="3" xfId="0" applyFont="1" applyFill="1" applyBorder="1" applyAlignment="1">
      <alignment horizontal="left" vertical="center" wrapText="1" indent="2"/>
    </xf>
    <xf numFmtId="0" fontId="7" fillId="2" borderId="4" xfId="0" applyFont="1" applyFill="1" applyBorder="1" applyAlignment="1">
      <alignment horizontal="left" vertical="center" wrapText="1" indent="2"/>
    </xf>
    <xf numFmtId="164" fontId="2" fillId="2" borderId="1" xfId="1" applyNumberFormat="1" applyFont="1" applyFill="1" applyBorder="1"/>
    <xf numFmtId="165" fontId="2" fillId="2" borderId="1" xfId="1" applyNumberFormat="1" applyFont="1" applyFill="1" applyBorder="1"/>
    <xf numFmtId="164" fontId="2" fillId="2" borderId="1" xfId="1" applyNumberFormat="1" applyFont="1" applyFill="1" applyBorder="1" applyAlignment="1">
      <alignment vertical="center"/>
    </xf>
    <xf numFmtId="165" fontId="2" fillId="2" borderId="1" xfId="1" applyNumberFormat="1" applyFont="1" applyFill="1" applyBorder="1" applyAlignment="1">
      <alignment vertical="center"/>
    </xf>
    <xf numFmtId="49" fontId="7" fillId="2" borderId="2" xfId="0" applyNumberFormat="1" applyFont="1" applyFill="1" applyBorder="1" applyAlignment="1">
      <alignment horizontal="left" vertical="center" wrapText="1" indent="2"/>
    </xf>
    <xf numFmtId="49" fontId="7" fillId="2" borderId="3" xfId="0" applyNumberFormat="1" applyFont="1" applyFill="1" applyBorder="1" applyAlignment="1">
      <alignment horizontal="left" vertical="center" wrapText="1" indent="2"/>
    </xf>
    <xf numFmtId="49" fontId="7" fillId="2" borderId="4" xfId="0" applyNumberFormat="1" applyFont="1" applyFill="1" applyBorder="1" applyAlignment="1">
      <alignment horizontal="left" vertical="center" wrapText="1" indent="2"/>
    </xf>
    <xf numFmtId="0" fontId="10" fillId="2" borderId="1" xfId="0" applyFont="1" applyFill="1" applyBorder="1" applyAlignment="1">
      <alignment horizontal="left" vertical="center" indent="2"/>
    </xf>
    <xf numFmtId="0" fontId="7" fillId="2" borderId="1" xfId="0" applyFont="1" applyFill="1" applyBorder="1" applyAlignment="1">
      <alignment horizontal="left" vertical="center" indent="2"/>
    </xf>
    <xf numFmtId="0" fontId="10" fillId="2" borderId="1" xfId="0" applyFont="1" applyFill="1" applyBorder="1" applyAlignment="1">
      <alignment horizontal="left" vertical="center" indent="3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d/2025/neelttei%20medeelel%202025/2024%20jiliin%20etses/ND_maygt_2025-2024.05.10%20la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нүүр"/>
      <sheetName val="26"/>
      <sheetName val="27"/>
      <sheetName val="28нүүр"/>
      <sheetName val="28"/>
      <sheetName val="29"/>
      <sheetName val="30"/>
      <sheetName val="31"/>
      <sheetName val="32"/>
      <sheetName val="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9">
          <cell r="N19">
            <v>414297</v>
          </cell>
          <cell r="O19">
            <v>285532</v>
          </cell>
          <cell r="P19">
            <v>3760044938.1600003</v>
          </cell>
          <cell r="Q19">
            <v>2534703074.7389998</v>
          </cell>
          <cell r="R19">
            <v>68975</v>
          </cell>
          <cell r="S19">
            <v>28050</v>
          </cell>
          <cell r="T19">
            <v>410681875.97899997</v>
          </cell>
          <cell r="U19">
            <v>170137422.75099999</v>
          </cell>
          <cell r="V19">
            <v>21674</v>
          </cell>
          <cell r="W19">
            <v>17137</v>
          </cell>
          <cell r="X19">
            <v>137138404.539</v>
          </cell>
          <cell r="Y19">
            <v>109448330.88699999</v>
          </cell>
        </row>
        <row r="20">
          <cell r="N20">
            <v>14093</v>
          </cell>
          <cell r="O20">
            <v>9388</v>
          </cell>
          <cell r="P20">
            <v>111762407.22400001</v>
          </cell>
          <cell r="Q20">
            <v>74805919.415999994</v>
          </cell>
          <cell r="R20">
            <v>1885</v>
          </cell>
          <cell r="S20">
            <v>698</v>
          </cell>
          <cell r="T20">
            <v>11053782.851</v>
          </cell>
          <cell r="U20">
            <v>4149617.2220000001</v>
          </cell>
          <cell r="V20">
            <v>674</v>
          </cell>
          <cell r="W20">
            <v>528</v>
          </cell>
          <cell r="X20">
            <v>4082951.949</v>
          </cell>
          <cell r="Y20">
            <v>3220768.0780000002</v>
          </cell>
        </row>
        <row r="21">
          <cell r="N21">
            <v>11086</v>
          </cell>
          <cell r="O21">
            <v>7306</v>
          </cell>
          <cell r="P21">
            <v>90230913.628000006</v>
          </cell>
          <cell r="Q21">
            <v>57874428.875</v>
          </cell>
          <cell r="R21">
            <v>2270</v>
          </cell>
          <cell r="S21">
            <v>1016</v>
          </cell>
          <cell r="T21">
            <v>13541815.393999999</v>
          </cell>
          <cell r="U21">
            <v>6151102.4129999997</v>
          </cell>
          <cell r="V21">
            <v>1423</v>
          </cell>
          <cell r="W21">
            <v>945</v>
          </cell>
          <cell r="X21">
            <v>9049371.2129999995</v>
          </cell>
          <cell r="Y21">
            <v>6139343.9809999997</v>
          </cell>
        </row>
        <row r="22">
          <cell r="N22">
            <v>11331</v>
          </cell>
          <cell r="O22">
            <v>7821</v>
          </cell>
          <cell r="P22">
            <v>91144088.341999993</v>
          </cell>
          <cell r="Q22">
            <v>62662838.449000001</v>
          </cell>
          <cell r="R22">
            <v>1860</v>
          </cell>
          <cell r="S22">
            <v>740</v>
          </cell>
          <cell r="T22">
            <v>11008298.744000001</v>
          </cell>
          <cell r="U22">
            <v>4452793.8679999998</v>
          </cell>
          <cell r="V22">
            <v>538</v>
          </cell>
          <cell r="W22">
            <v>458</v>
          </cell>
          <cell r="X22">
            <v>3291164.1060000001</v>
          </cell>
          <cell r="Y22">
            <v>2815929.926</v>
          </cell>
        </row>
        <row r="23">
          <cell r="N23">
            <v>10472</v>
          </cell>
          <cell r="O23">
            <v>6759</v>
          </cell>
          <cell r="P23">
            <v>85017030.548999995</v>
          </cell>
          <cell r="Q23">
            <v>55039222.887999997</v>
          </cell>
          <cell r="R23">
            <v>1375</v>
          </cell>
          <cell r="S23">
            <v>477</v>
          </cell>
          <cell r="T23">
            <v>7813394.5310000004</v>
          </cell>
          <cell r="U23">
            <v>2803382.912</v>
          </cell>
          <cell r="V23">
            <v>449</v>
          </cell>
          <cell r="W23">
            <v>366</v>
          </cell>
          <cell r="X23">
            <v>2776486.9160000002</v>
          </cell>
          <cell r="Y23">
            <v>2263313.3259999999</v>
          </cell>
        </row>
        <row r="24">
          <cell r="N24">
            <v>8067</v>
          </cell>
          <cell r="O24">
            <v>5512</v>
          </cell>
          <cell r="P24">
            <v>65085526.942000002</v>
          </cell>
          <cell r="Q24">
            <v>44344850.167999998</v>
          </cell>
          <cell r="R24">
            <v>1460</v>
          </cell>
          <cell r="S24">
            <v>539</v>
          </cell>
          <cell r="T24">
            <v>8446143.4810000006</v>
          </cell>
          <cell r="U24">
            <v>3148850.4939999999</v>
          </cell>
          <cell r="V24">
            <v>320</v>
          </cell>
          <cell r="W24">
            <v>251</v>
          </cell>
          <cell r="X24">
            <v>1935628.253</v>
          </cell>
          <cell r="Y24">
            <v>1551372.7819999999</v>
          </cell>
        </row>
        <row r="25">
          <cell r="N25">
            <v>2125</v>
          </cell>
          <cell r="O25">
            <v>1448</v>
          </cell>
          <cell r="P25">
            <v>20560053.649</v>
          </cell>
          <cell r="Q25">
            <v>13364348.429</v>
          </cell>
          <cell r="R25">
            <v>340</v>
          </cell>
          <cell r="S25">
            <v>127</v>
          </cell>
          <cell r="T25">
            <v>1829594.4439999999</v>
          </cell>
          <cell r="U25">
            <v>653762.19299999997</v>
          </cell>
          <cell r="V25">
            <v>123</v>
          </cell>
          <cell r="W25">
            <v>102</v>
          </cell>
          <cell r="X25">
            <v>776827.84299999999</v>
          </cell>
          <cell r="Y25">
            <v>650006.90099999995</v>
          </cell>
        </row>
        <row r="26">
          <cell r="N26">
            <v>14441</v>
          </cell>
          <cell r="O26">
            <v>9814</v>
          </cell>
          <cell r="P26">
            <v>138094139.171</v>
          </cell>
          <cell r="Q26">
            <v>89142747.317000002</v>
          </cell>
          <cell r="R26">
            <v>2353</v>
          </cell>
          <cell r="S26">
            <v>965</v>
          </cell>
          <cell r="T26">
            <v>14105822.073999999</v>
          </cell>
          <cell r="U26">
            <v>5876628.1699999999</v>
          </cell>
          <cell r="V26">
            <v>677</v>
          </cell>
          <cell r="W26">
            <v>526</v>
          </cell>
          <cell r="X26">
            <v>4249296.1509999996</v>
          </cell>
          <cell r="Y26">
            <v>3357388.8280000002</v>
          </cell>
        </row>
        <row r="27">
          <cell r="N27">
            <v>8215</v>
          </cell>
          <cell r="O27">
            <v>5676</v>
          </cell>
          <cell r="P27">
            <v>74822526.262999997</v>
          </cell>
          <cell r="Q27">
            <v>50262992.388999999</v>
          </cell>
          <cell r="R27">
            <v>1566</v>
          </cell>
          <cell r="S27">
            <v>598</v>
          </cell>
          <cell r="T27">
            <v>9490891.148</v>
          </cell>
          <cell r="U27">
            <v>3720887.9380000001</v>
          </cell>
          <cell r="V27">
            <v>531</v>
          </cell>
          <cell r="W27">
            <v>444</v>
          </cell>
          <cell r="X27">
            <v>3470116.3569999998</v>
          </cell>
          <cell r="Y27">
            <v>2937847.9479999999</v>
          </cell>
        </row>
        <row r="28">
          <cell r="N28">
            <v>10797</v>
          </cell>
          <cell r="O28">
            <v>7379</v>
          </cell>
          <cell r="P28">
            <v>91062210.135000005</v>
          </cell>
          <cell r="Q28">
            <v>61656927.995999999</v>
          </cell>
          <cell r="R28">
            <v>2748</v>
          </cell>
          <cell r="S28">
            <v>1145</v>
          </cell>
          <cell r="T28">
            <v>16911462.412999999</v>
          </cell>
          <cell r="U28">
            <v>7211936.4199999999</v>
          </cell>
          <cell r="V28">
            <v>662</v>
          </cell>
          <cell r="W28">
            <v>534</v>
          </cell>
          <cell r="X28">
            <v>4171345.6189999999</v>
          </cell>
          <cell r="Y28">
            <v>3375983.531</v>
          </cell>
        </row>
        <row r="29">
          <cell r="N29">
            <v>7626</v>
          </cell>
          <cell r="O29">
            <v>5016</v>
          </cell>
          <cell r="P29">
            <v>63969585.783</v>
          </cell>
          <cell r="Q29">
            <v>42204627.537</v>
          </cell>
          <cell r="R29">
            <v>893</v>
          </cell>
          <cell r="S29">
            <v>361</v>
          </cell>
          <cell r="T29">
            <v>5296053.0159999998</v>
          </cell>
          <cell r="U29">
            <v>2201219.6800000002</v>
          </cell>
          <cell r="V29">
            <v>251</v>
          </cell>
          <cell r="W29">
            <v>201</v>
          </cell>
          <cell r="X29">
            <v>1528741.4339999999</v>
          </cell>
          <cell r="Y29">
            <v>1245341.963</v>
          </cell>
        </row>
        <row r="30">
          <cell r="N30">
            <v>10872</v>
          </cell>
          <cell r="O30">
            <v>7195</v>
          </cell>
          <cell r="P30">
            <v>88755815.563999996</v>
          </cell>
          <cell r="Q30">
            <v>58514395.162</v>
          </cell>
          <cell r="R30">
            <v>1799</v>
          </cell>
          <cell r="S30">
            <v>751</v>
          </cell>
          <cell r="T30">
            <v>10457342.513</v>
          </cell>
          <cell r="U30">
            <v>4444173.6619999995</v>
          </cell>
          <cell r="V30">
            <v>510</v>
          </cell>
          <cell r="W30">
            <v>412</v>
          </cell>
          <cell r="X30">
            <v>3160088.503</v>
          </cell>
          <cell r="Y30">
            <v>2591574.227</v>
          </cell>
        </row>
        <row r="31">
          <cell r="N31">
            <v>15267</v>
          </cell>
          <cell r="O31">
            <v>10010</v>
          </cell>
          <cell r="P31">
            <v>164138547.84599999</v>
          </cell>
          <cell r="Q31">
            <v>97278149.256999999</v>
          </cell>
          <cell r="R31">
            <v>2442</v>
          </cell>
          <cell r="S31">
            <v>1033</v>
          </cell>
          <cell r="T31">
            <v>14230485.896</v>
          </cell>
          <cell r="U31">
            <v>6008856.943</v>
          </cell>
          <cell r="V31">
            <v>736</v>
          </cell>
          <cell r="W31">
            <v>605</v>
          </cell>
          <cell r="X31">
            <v>5024849.7960000001</v>
          </cell>
          <cell r="Y31">
            <v>4182256.5079999999</v>
          </cell>
        </row>
        <row r="32">
          <cell r="N32">
            <v>16619</v>
          </cell>
          <cell r="O32">
            <v>11192</v>
          </cell>
          <cell r="P32">
            <v>133858672.73199999</v>
          </cell>
          <cell r="Q32">
            <v>90159035.865999997</v>
          </cell>
          <cell r="R32">
            <v>3063</v>
          </cell>
          <cell r="S32">
            <v>1295</v>
          </cell>
          <cell r="T32">
            <v>18280415.714000002</v>
          </cell>
          <cell r="U32">
            <v>7919898.1619999995</v>
          </cell>
          <cell r="V32">
            <v>763</v>
          </cell>
          <cell r="W32">
            <v>640</v>
          </cell>
          <cell r="X32">
            <v>4784543.2429999998</v>
          </cell>
          <cell r="Y32">
            <v>4066509.6669999999</v>
          </cell>
        </row>
        <row r="33">
          <cell r="N33">
            <v>8270</v>
          </cell>
          <cell r="O33">
            <v>5672</v>
          </cell>
          <cell r="P33">
            <v>71097422.640000001</v>
          </cell>
          <cell r="Q33">
            <v>48095038.464000002</v>
          </cell>
          <cell r="R33">
            <v>1133</v>
          </cell>
          <cell r="S33">
            <v>447</v>
          </cell>
          <cell r="T33">
            <v>6546301.1069999998</v>
          </cell>
          <cell r="U33">
            <v>2646628.8679999998</v>
          </cell>
          <cell r="V33">
            <v>350</v>
          </cell>
          <cell r="W33">
            <v>282</v>
          </cell>
          <cell r="X33">
            <v>2321834.8480000002</v>
          </cell>
          <cell r="Y33">
            <v>1895732.969</v>
          </cell>
        </row>
        <row r="34">
          <cell r="N34">
            <v>8186</v>
          </cell>
          <cell r="O34">
            <v>5593</v>
          </cell>
          <cell r="P34">
            <v>65556908.127999999</v>
          </cell>
          <cell r="Q34">
            <v>44536819.748999998</v>
          </cell>
          <cell r="R34">
            <v>1437</v>
          </cell>
          <cell r="S34">
            <v>552</v>
          </cell>
          <cell r="T34">
            <v>8537565.4379999992</v>
          </cell>
          <cell r="U34">
            <v>3359160.6150000002</v>
          </cell>
          <cell r="V34">
            <v>389</v>
          </cell>
          <cell r="W34">
            <v>320</v>
          </cell>
          <cell r="X34">
            <v>2422032.1749999998</v>
          </cell>
          <cell r="Y34">
            <v>1993023.933</v>
          </cell>
        </row>
        <row r="35">
          <cell r="N35">
            <v>15262</v>
          </cell>
          <cell r="O35">
            <v>10150</v>
          </cell>
          <cell r="P35">
            <v>133489207.193</v>
          </cell>
          <cell r="Q35">
            <v>86625691.394999996</v>
          </cell>
          <cell r="R35">
            <v>3775</v>
          </cell>
          <cell r="S35">
            <v>1506</v>
          </cell>
          <cell r="T35">
            <v>22190834.892000001</v>
          </cell>
          <cell r="U35">
            <v>8966873.75</v>
          </cell>
          <cell r="V35">
            <v>786</v>
          </cell>
          <cell r="W35">
            <v>637</v>
          </cell>
          <cell r="X35">
            <v>4848637.9079999998</v>
          </cell>
          <cell r="Y35">
            <v>3967790.5809999998</v>
          </cell>
        </row>
        <row r="36">
          <cell r="N36">
            <v>14955</v>
          </cell>
          <cell r="O36">
            <v>9713</v>
          </cell>
          <cell r="P36">
            <v>123225022.206</v>
          </cell>
          <cell r="Q36">
            <v>80027369.494000003</v>
          </cell>
          <cell r="R36">
            <v>1874</v>
          </cell>
          <cell r="S36">
            <v>668</v>
          </cell>
          <cell r="T36">
            <v>11353141.822000001</v>
          </cell>
          <cell r="U36">
            <v>4207497.99</v>
          </cell>
          <cell r="V36">
            <v>622</v>
          </cell>
          <cell r="W36">
            <v>495</v>
          </cell>
          <cell r="X36">
            <v>3717509.6230000001</v>
          </cell>
          <cell r="Y36">
            <v>2972687.2790000001</v>
          </cell>
        </row>
        <row r="37">
          <cell r="N37">
            <v>11139</v>
          </cell>
          <cell r="O37">
            <v>7637</v>
          </cell>
          <cell r="P37">
            <v>90715891.857999995</v>
          </cell>
          <cell r="Q37">
            <v>61626423.538000003</v>
          </cell>
          <cell r="R37">
            <v>2303</v>
          </cell>
          <cell r="S37">
            <v>926</v>
          </cell>
          <cell r="T37">
            <v>13239245.708000001</v>
          </cell>
          <cell r="U37">
            <v>5390013.2139999997</v>
          </cell>
          <cell r="V37">
            <v>761</v>
          </cell>
          <cell r="W37">
            <v>586</v>
          </cell>
          <cell r="X37">
            <v>4691439.6279999996</v>
          </cell>
          <cell r="Y37">
            <v>3604272.2570000002</v>
          </cell>
        </row>
        <row r="38">
          <cell r="N38">
            <v>11476</v>
          </cell>
          <cell r="O38">
            <v>7772</v>
          </cell>
          <cell r="P38">
            <v>93977131.494000003</v>
          </cell>
          <cell r="Q38">
            <v>63167565.489</v>
          </cell>
          <cell r="R38">
            <v>1742</v>
          </cell>
          <cell r="S38">
            <v>679</v>
          </cell>
          <cell r="T38">
            <v>10271771.255999999</v>
          </cell>
          <cell r="U38">
            <v>4140586.321</v>
          </cell>
          <cell r="V38">
            <v>683</v>
          </cell>
          <cell r="W38">
            <v>539</v>
          </cell>
          <cell r="X38">
            <v>4188560.6940000001</v>
          </cell>
          <cell r="Y38">
            <v>3282355.7220000001</v>
          </cell>
        </row>
        <row r="39">
          <cell r="N39">
            <v>18612</v>
          </cell>
          <cell r="O39">
            <v>12713</v>
          </cell>
          <cell r="P39">
            <v>148904341.704</v>
          </cell>
          <cell r="Q39">
            <v>101479581.95100001</v>
          </cell>
          <cell r="R39">
            <v>3006</v>
          </cell>
          <cell r="S39">
            <v>1171</v>
          </cell>
          <cell r="T39">
            <v>17889428.864</v>
          </cell>
          <cell r="U39">
            <v>7123851.3569999998</v>
          </cell>
          <cell r="V39">
            <v>1059</v>
          </cell>
          <cell r="W39">
            <v>854</v>
          </cell>
          <cell r="X39">
            <v>6539968.8760000002</v>
          </cell>
          <cell r="Y39">
            <v>5327264.12</v>
          </cell>
        </row>
        <row r="40">
          <cell r="N40">
            <v>10857</v>
          </cell>
          <cell r="O40">
            <v>7085</v>
          </cell>
          <cell r="P40">
            <v>89269379.697999999</v>
          </cell>
          <cell r="Q40">
            <v>57857565.939999998</v>
          </cell>
          <cell r="R40">
            <v>1690</v>
          </cell>
          <cell r="S40">
            <v>613</v>
          </cell>
          <cell r="T40">
            <v>10268368.392000001</v>
          </cell>
          <cell r="U40">
            <v>3808622.1579999998</v>
          </cell>
          <cell r="V40">
            <v>614</v>
          </cell>
          <cell r="W40">
            <v>488</v>
          </cell>
          <cell r="X40">
            <v>3896255.48</v>
          </cell>
          <cell r="Y40">
            <v>3129146.1669999999</v>
          </cell>
        </row>
        <row r="41">
          <cell r="N41">
            <v>174529</v>
          </cell>
          <cell r="O41">
            <v>124681</v>
          </cell>
          <cell r="P41">
            <v>1725308115.411</v>
          </cell>
          <cell r="Q41">
            <v>1193976534.97</v>
          </cell>
          <cell r="R41">
            <v>27961</v>
          </cell>
          <cell r="S41">
            <v>11743</v>
          </cell>
          <cell r="T41">
            <v>167919716.28100002</v>
          </cell>
          <cell r="U41">
            <v>71751078.400999993</v>
          </cell>
          <cell r="V41">
            <v>8753</v>
          </cell>
          <cell r="W41">
            <v>6924</v>
          </cell>
          <cell r="X41">
            <v>56210753.924000002</v>
          </cell>
          <cell r="Y41">
            <v>44878420.193000004</v>
          </cell>
        </row>
        <row r="42">
          <cell r="N42">
            <v>4321</v>
          </cell>
          <cell r="O42">
            <v>2906</v>
          </cell>
          <cell r="P42">
            <v>43665454.160999998</v>
          </cell>
          <cell r="Q42">
            <v>27069328.309999999</v>
          </cell>
          <cell r="R42">
            <v>531</v>
          </cell>
          <cell r="S42">
            <v>240</v>
          </cell>
          <cell r="T42">
            <v>3311415.28</v>
          </cell>
          <cell r="U42">
            <v>1492527.6370000001</v>
          </cell>
          <cell r="V42">
            <v>228</v>
          </cell>
          <cell r="W42">
            <v>179</v>
          </cell>
          <cell r="X42">
            <v>1516126.0870000001</v>
          </cell>
          <cell r="Y42">
            <v>1218221.108</v>
          </cell>
        </row>
        <row r="43">
          <cell r="N43">
            <v>578</v>
          </cell>
          <cell r="O43">
            <v>405</v>
          </cell>
          <cell r="P43">
            <v>5766200.0259999996</v>
          </cell>
          <cell r="Q43">
            <v>3831919.4530000002</v>
          </cell>
          <cell r="R43">
            <v>97</v>
          </cell>
          <cell r="S43">
            <v>38</v>
          </cell>
          <cell r="T43">
            <v>585121.27599999995</v>
          </cell>
          <cell r="U43">
            <v>223168.28200000001</v>
          </cell>
          <cell r="V43">
            <v>36</v>
          </cell>
          <cell r="W43">
            <v>29</v>
          </cell>
          <cell r="X43">
            <v>225188.31899999999</v>
          </cell>
          <cell r="Y43">
            <v>184507.24299999999</v>
          </cell>
        </row>
        <row r="44">
          <cell r="N44">
            <v>28029</v>
          </cell>
          <cell r="O44">
            <v>20277</v>
          </cell>
          <cell r="P44">
            <v>298910184.08099997</v>
          </cell>
          <cell r="Q44">
            <v>209306194.45199999</v>
          </cell>
          <cell r="R44">
            <v>4437</v>
          </cell>
          <cell r="S44">
            <v>1867</v>
          </cell>
          <cell r="T44">
            <v>27371238.602000002</v>
          </cell>
          <cell r="U44">
            <v>11673642.652000001</v>
          </cell>
          <cell r="V44">
            <v>1268</v>
          </cell>
          <cell r="W44">
            <v>1051</v>
          </cell>
          <cell r="X44">
            <v>8274124.9730000002</v>
          </cell>
          <cell r="Y44">
            <v>6919610.3839999996</v>
          </cell>
        </row>
        <row r="45">
          <cell r="N45">
            <v>39377</v>
          </cell>
          <cell r="O45">
            <v>28564</v>
          </cell>
          <cell r="P45">
            <v>382351891.43099999</v>
          </cell>
          <cell r="Q45">
            <v>270675884.41500002</v>
          </cell>
          <cell r="R45">
            <v>6518</v>
          </cell>
          <cell r="S45">
            <v>2798</v>
          </cell>
          <cell r="T45">
            <v>38174135.542999998</v>
          </cell>
          <cell r="U45">
            <v>16645836.352</v>
          </cell>
          <cell r="V45">
            <v>2018</v>
          </cell>
          <cell r="W45">
            <v>1598</v>
          </cell>
          <cell r="X45">
            <v>12821055.949999999</v>
          </cell>
          <cell r="Y45">
            <v>10249895.152000001</v>
          </cell>
        </row>
        <row r="46">
          <cell r="N46">
            <v>4302</v>
          </cell>
          <cell r="O46">
            <v>3155</v>
          </cell>
          <cell r="P46">
            <v>37920731.465000004</v>
          </cell>
          <cell r="Q46">
            <v>27207661.664999999</v>
          </cell>
          <cell r="R46">
            <v>882</v>
          </cell>
          <cell r="S46">
            <v>361</v>
          </cell>
          <cell r="T46">
            <v>5245470.5350000001</v>
          </cell>
          <cell r="U46">
            <v>2195109.733</v>
          </cell>
          <cell r="V46">
            <v>320</v>
          </cell>
          <cell r="W46">
            <v>247</v>
          </cell>
          <cell r="X46">
            <v>2006357.9939999999</v>
          </cell>
          <cell r="Y46">
            <v>1543965.375</v>
          </cell>
        </row>
        <row r="47">
          <cell r="N47">
            <v>35793</v>
          </cell>
          <cell r="O47">
            <v>25172</v>
          </cell>
          <cell r="P47">
            <v>323977935.42900002</v>
          </cell>
          <cell r="Q47">
            <v>220747891.85800001</v>
          </cell>
          <cell r="R47">
            <v>6364</v>
          </cell>
          <cell r="S47">
            <v>2617</v>
          </cell>
          <cell r="T47">
            <v>37689745.853</v>
          </cell>
          <cell r="U47">
            <v>15955290.482000001</v>
          </cell>
          <cell r="V47">
            <v>1893</v>
          </cell>
          <cell r="W47">
            <v>1486</v>
          </cell>
          <cell r="X47">
            <v>11912578.504000001</v>
          </cell>
          <cell r="Y47">
            <v>9460960.2009999994</v>
          </cell>
        </row>
        <row r="48">
          <cell r="N48">
            <v>19358</v>
          </cell>
          <cell r="O48">
            <v>13709</v>
          </cell>
          <cell r="P48">
            <v>200410053.36899999</v>
          </cell>
          <cell r="Q48">
            <v>136888012.69499999</v>
          </cell>
          <cell r="R48">
            <v>2468</v>
          </cell>
          <cell r="S48">
            <v>1021</v>
          </cell>
          <cell r="T48">
            <v>15284776.229</v>
          </cell>
          <cell r="U48">
            <v>6405862.1220000004</v>
          </cell>
          <cell r="V48">
            <v>818</v>
          </cell>
          <cell r="W48">
            <v>647</v>
          </cell>
          <cell r="X48">
            <v>5268973.0580000002</v>
          </cell>
          <cell r="Y48">
            <v>4204223.5329999998</v>
          </cell>
        </row>
        <row r="49">
          <cell r="N49">
            <v>22422</v>
          </cell>
          <cell r="O49">
            <v>15935</v>
          </cell>
          <cell r="P49">
            <v>240109570.822</v>
          </cell>
          <cell r="Q49">
            <v>164007720.58199999</v>
          </cell>
          <cell r="R49">
            <v>3992</v>
          </cell>
          <cell r="S49">
            <v>1705</v>
          </cell>
          <cell r="T49">
            <v>24435498.158</v>
          </cell>
          <cell r="U49">
            <v>10545249.382999999</v>
          </cell>
          <cell r="V49">
            <v>1144</v>
          </cell>
          <cell r="W49">
            <v>896</v>
          </cell>
          <cell r="X49">
            <v>7573410.4019999998</v>
          </cell>
          <cell r="Y49">
            <v>5987551.8169999998</v>
          </cell>
        </row>
        <row r="50">
          <cell r="N50">
            <v>20349</v>
          </cell>
          <cell r="O50">
            <v>14558</v>
          </cell>
          <cell r="P50">
            <v>192196094.627</v>
          </cell>
          <cell r="Q50">
            <v>134241921.53999999</v>
          </cell>
          <cell r="R50">
            <v>2672</v>
          </cell>
          <cell r="S50">
            <v>1096</v>
          </cell>
          <cell r="T50">
            <v>15822314.805</v>
          </cell>
          <cell r="U50">
            <v>6614391.7580000004</v>
          </cell>
          <cell r="V50">
            <v>1028</v>
          </cell>
          <cell r="W50">
            <v>791</v>
          </cell>
          <cell r="X50">
            <v>6612938.6370000001</v>
          </cell>
          <cell r="Y50">
            <v>5109485.38</v>
          </cell>
        </row>
      </sheetData>
      <sheetData sheetId="19"/>
      <sheetData sheetId="20"/>
      <sheetData sheetId="21">
        <row r="20">
          <cell r="I20">
            <v>22691</v>
          </cell>
          <cell r="J20">
            <v>4933</v>
          </cell>
          <cell r="K20">
            <v>357989414.52112997</v>
          </cell>
          <cell r="L20">
            <v>72898842.088</v>
          </cell>
        </row>
        <row r="21">
          <cell r="I21">
            <v>176</v>
          </cell>
          <cell r="J21">
            <v>28</v>
          </cell>
          <cell r="K21">
            <v>2527527.699</v>
          </cell>
          <cell r="L21">
            <v>372315.49</v>
          </cell>
        </row>
        <row r="22">
          <cell r="I22">
            <v>487</v>
          </cell>
          <cell r="J22">
            <v>75</v>
          </cell>
          <cell r="K22">
            <v>7323529.2769999998</v>
          </cell>
          <cell r="L22">
            <v>890102.70299999998</v>
          </cell>
        </row>
        <row r="23">
          <cell r="I23">
            <v>170</v>
          </cell>
          <cell r="J23">
            <v>34</v>
          </cell>
          <cell r="K23">
            <v>2608341.5060000001</v>
          </cell>
          <cell r="L23">
            <v>463052.90599999996</v>
          </cell>
        </row>
        <row r="24">
          <cell r="I24">
            <v>274</v>
          </cell>
          <cell r="J24">
            <v>33</v>
          </cell>
          <cell r="K24">
            <v>4096458.9029999999</v>
          </cell>
          <cell r="L24">
            <v>472113.75400000002</v>
          </cell>
        </row>
        <row r="25">
          <cell r="I25">
            <v>207</v>
          </cell>
          <cell r="J25">
            <v>36</v>
          </cell>
          <cell r="K25">
            <v>3127141.2969999998</v>
          </cell>
          <cell r="L25">
            <v>493039.30199999997</v>
          </cell>
        </row>
        <row r="26">
          <cell r="I26">
            <v>131</v>
          </cell>
          <cell r="J26">
            <v>35</v>
          </cell>
          <cell r="K26">
            <v>2002947.5360000001</v>
          </cell>
          <cell r="L26">
            <v>499109.772</v>
          </cell>
        </row>
        <row r="27">
          <cell r="I27">
            <v>593</v>
          </cell>
          <cell r="J27">
            <v>118</v>
          </cell>
          <cell r="K27">
            <v>9257996.4639999997</v>
          </cell>
          <cell r="L27">
            <v>1725467.969</v>
          </cell>
        </row>
        <row r="28">
          <cell r="I28">
            <v>597</v>
          </cell>
          <cell r="J28">
            <v>164</v>
          </cell>
          <cell r="K28">
            <v>9406576.3680000007</v>
          </cell>
          <cell r="L28">
            <v>2462198.7290000003</v>
          </cell>
        </row>
        <row r="29">
          <cell r="I29">
            <v>759</v>
          </cell>
          <cell r="J29">
            <v>140</v>
          </cell>
          <cell r="K29">
            <v>11392497.291999999</v>
          </cell>
          <cell r="L29">
            <v>1829709.3149999999</v>
          </cell>
        </row>
        <row r="30">
          <cell r="I30">
            <v>168</v>
          </cell>
          <cell r="J30">
            <v>30</v>
          </cell>
          <cell r="K30">
            <v>2757336.4410000001</v>
          </cell>
          <cell r="L30">
            <v>483818.21799999999</v>
          </cell>
        </row>
        <row r="31">
          <cell r="I31">
            <v>323</v>
          </cell>
          <cell r="J31">
            <v>76</v>
          </cell>
          <cell r="K31">
            <v>5177386.1059999997</v>
          </cell>
          <cell r="L31">
            <v>1173083.7860000001</v>
          </cell>
        </row>
        <row r="32">
          <cell r="I32">
            <v>735</v>
          </cell>
          <cell r="J32">
            <v>119</v>
          </cell>
          <cell r="K32">
            <v>11431045.515010001</v>
          </cell>
          <cell r="L32">
            <v>1619069.8989999997</v>
          </cell>
        </row>
        <row r="33">
          <cell r="I33">
            <v>341</v>
          </cell>
          <cell r="J33">
            <v>62</v>
          </cell>
          <cell r="K33">
            <v>5221518.5209999997</v>
          </cell>
          <cell r="L33">
            <v>918521.62900000007</v>
          </cell>
        </row>
        <row r="34">
          <cell r="I34">
            <v>409</v>
          </cell>
          <cell r="J34">
            <v>80</v>
          </cell>
          <cell r="K34">
            <v>6381478.3190000001</v>
          </cell>
          <cell r="L34">
            <v>1153303.8400000001</v>
          </cell>
        </row>
        <row r="35">
          <cell r="I35">
            <v>398</v>
          </cell>
          <cell r="J35">
            <v>61</v>
          </cell>
          <cell r="K35">
            <v>6106253.9539999999</v>
          </cell>
          <cell r="L35">
            <v>911435.80700000015</v>
          </cell>
        </row>
        <row r="36">
          <cell r="I36">
            <v>759</v>
          </cell>
          <cell r="J36">
            <v>141</v>
          </cell>
          <cell r="K36">
            <v>11589113.1579</v>
          </cell>
          <cell r="L36">
            <v>1806543.821</v>
          </cell>
        </row>
        <row r="37">
          <cell r="I37">
            <v>501</v>
          </cell>
          <cell r="J37">
            <v>106</v>
          </cell>
          <cell r="K37">
            <v>7138634.8880000003</v>
          </cell>
          <cell r="L37">
            <v>1308437.074</v>
          </cell>
        </row>
        <row r="38">
          <cell r="I38">
            <v>291</v>
          </cell>
          <cell r="J38">
            <v>41</v>
          </cell>
          <cell r="K38">
            <v>4303384.88</v>
          </cell>
          <cell r="L38">
            <v>510776.99399999995</v>
          </cell>
        </row>
        <row r="39">
          <cell r="I39">
            <v>407</v>
          </cell>
          <cell r="J39">
            <v>75</v>
          </cell>
          <cell r="K39">
            <v>6253703.9529999997</v>
          </cell>
          <cell r="L39">
            <v>991239.15599999996</v>
          </cell>
        </row>
        <row r="40">
          <cell r="I40">
            <v>478</v>
          </cell>
          <cell r="J40">
            <v>86</v>
          </cell>
          <cell r="K40">
            <v>7165401.2750000004</v>
          </cell>
          <cell r="L40">
            <v>1159622.4310000001</v>
          </cell>
        </row>
        <row r="41">
          <cell r="I41">
            <v>283</v>
          </cell>
          <cell r="J41">
            <v>35</v>
          </cell>
          <cell r="K41">
            <v>4229535.8380000005</v>
          </cell>
          <cell r="L41">
            <v>481225.90599999996</v>
          </cell>
        </row>
        <row r="42">
          <cell r="I42">
            <v>14204</v>
          </cell>
          <cell r="J42">
            <v>3358</v>
          </cell>
          <cell r="K42">
            <v>228491605.33122</v>
          </cell>
          <cell r="L42">
            <v>51174653.586999997</v>
          </cell>
        </row>
        <row r="43">
          <cell r="I43">
            <v>319</v>
          </cell>
          <cell r="J43">
            <v>77</v>
          </cell>
          <cell r="K43">
            <v>4752711.335</v>
          </cell>
          <cell r="L43">
            <v>1054652.162</v>
          </cell>
        </row>
        <row r="44">
          <cell r="I44">
            <v>62</v>
          </cell>
          <cell r="J44">
            <v>8</v>
          </cell>
          <cell r="K44">
            <v>995618.80900000001</v>
          </cell>
          <cell r="L44">
            <v>124299.54199999999</v>
          </cell>
        </row>
        <row r="45">
          <cell r="I45">
            <v>1938</v>
          </cell>
          <cell r="J45">
            <v>479</v>
          </cell>
          <cell r="K45">
            <v>31875826.484999999</v>
          </cell>
          <cell r="L45">
            <v>7448809.5480000004</v>
          </cell>
        </row>
        <row r="46">
          <cell r="I46">
            <v>4596</v>
          </cell>
          <cell r="J46">
            <v>1244</v>
          </cell>
          <cell r="K46">
            <v>75982247.459000006</v>
          </cell>
          <cell r="L46">
            <v>19420188.941999998</v>
          </cell>
        </row>
        <row r="47">
          <cell r="I47">
            <v>530</v>
          </cell>
          <cell r="J47">
            <v>119</v>
          </cell>
          <cell r="K47">
            <v>7808555.2709999997</v>
          </cell>
          <cell r="L47">
            <v>1617387.2709999999</v>
          </cell>
        </row>
        <row r="48">
          <cell r="I48">
            <v>2502</v>
          </cell>
          <cell r="J48">
            <v>476</v>
          </cell>
          <cell r="K48">
            <v>38092235.441</v>
          </cell>
          <cell r="L48">
            <v>6823165.7089999998</v>
          </cell>
        </row>
        <row r="49">
          <cell r="I49">
            <v>1340</v>
          </cell>
          <cell r="J49">
            <v>286</v>
          </cell>
          <cell r="K49">
            <v>22051977.548220001</v>
          </cell>
          <cell r="L49">
            <v>4464208.2390000001</v>
          </cell>
        </row>
        <row r="50">
          <cell r="I50">
            <v>1600</v>
          </cell>
          <cell r="J50">
            <v>423</v>
          </cell>
          <cell r="K50">
            <v>26370137.929000001</v>
          </cell>
          <cell r="L50">
            <v>6627046.7780000009</v>
          </cell>
        </row>
        <row r="51">
          <cell r="I51">
            <v>1317</v>
          </cell>
          <cell r="J51">
            <v>246</v>
          </cell>
          <cell r="K51">
            <v>20562295.054000001</v>
          </cell>
          <cell r="L51">
            <v>3594895.3960000002</v>
          </cell>
        </row>
      </sheetData>
      <sheetData sheetId="22"/>
      <sheetData sheetId="23">
        <row r="21">
          <cell r="M21">
            <v>3646</v>
          </cell>
          <cell r="N21">
            <v>703</v>
          </cell>
          <cell r="O21">
            <v>37492643.740000002</v>
          </cell>
          <cell r="P21">
            <v>6655295.4579999996</v>
          </cell>
          <cell r="Q21">
            <v>473</v>
          </cell>
          <cell r="R21">
            <v>427</v>
          </cell>
          <cell r="S21">
            <v>4825042.8099999996</v>
          </cell>
          <cell r="T21">
            <v>4387144.841</v>
          </cell>
        </row>
        <row r="22">
          <cell r="M22">
            <v>15</v>
          </cell>
          <cell r="N22">
            <v>2</v>
          </cell>
          <cell r="O22">
            <v>136186.42000000001</v>
          </cell>
          <cell r="P22">
            <v>15000</v>
          </cell>
          <cell r="Q22">
            <v>3</v>
          </cell>
          <cell r="R22">
            <v>3</v>
          </cell>
          <cell r="S22">
            <v>22500</v>
          </cell>
          <cell r="T22">
            <v>22500</v>
          </cell>
        </row>
        <row r="23">
          <cell r="M23">
            <v>54</v>
          </cell>
          <cell r="N23">
            <v>3</v>
          </cell>
          <cell r="O23">
            <v>537302.06999999995</v>
          </cell>
          <cell r="P23">
            <v>24209.32</v>
          </cell>
          <cell r="Q23">
            <v>28</v>
          </cell>
          <cell r="R23">
            <v>25</v>
          </cell>
          <cell r="S23">
            <v>225967.67</v>
          </cell>
          <cell r="T23">
            <v>203099.845</v>
          </cell>
        </row>
        <row r="24">
          <cell r="M24">
            <v>19</v>
          </cell>
          <cell r="N24">
            <v>2</v>
          </cell>
          <cell r="O24">
            <v>127103.72</v>
          </cell>
          <cell r="P24">
            <v>15000</v>
          </cell>
          <cell r="Q24">
            <v>8</v>
          </cell>
          <cell r="R24">
            <v>7</v>
          </cell>
          <cell r="S24">
            <v>65572.55</v>
          </cell>
          <cell r="T24">
            <v>58072.55</v>
          </cell>
        </row>
        <row r="25">
          <cell r="M25">
            <v>37</v>
          </cell>
          <cell r="N25">
            <v>5</v>
          </cell>
          <cell r="O25">
            <v>349005.09</v>
          </cell>
          <cell r="P25">
            <v>53722.733999999997</v>
          </cell>
          <cell r="Q25">
            <v>3</v>
          </cell>
          <cell r="R25">
            <v>1</v>
          </cell>
          <cell r="S25">
            <v>25033.69</v>
          </cell>
          <cell r="T25">
            <v>7500</v>
          </cell>
        </row>
        <row r="26">
          <cell r="M26">
            <v>11</v>
          </cell>
          <cell r="N26">
            <v>5</v>
          </cell>
          <cell r="O26">
            <v>75575.149999999994</v>
          </cell>
          <cell r="P26">
            <v>31516.732</v>
          </cell>
          <cell r="Q26">
            <v>3</v>
          </cell>
          <cell r="R26">
            <v>2</v>
          </cell>
          <cell r="S26">
            <v>24541.85</v>
          </cell>
          <cell r="T26">
            <v>16776.262999999999</v>
          </cell>
        </row>
        <row r="27">
          <cell r="M27">
            <v>37</v>
          </cell>
          <cell r="N27">
            <v>2</v>
          </cell>
          <cell r="O27">
            <v>372119.41</v>
          </cell>
          <cell r="P27">
            <v>11247.276</v>
          </cell>
          <cell r="Q27">
            <v>8</v>
          </cell>
          <cell r="R27">
            <v>7</v>
          </cell>
          <cell r="S27">
            <v>62012.06</v>
          </cell>
          <cell r="T27">
            <v>39604.707999999999</v>
          </cell>
        </row>
        <row r="28">
          <cell r="M28">
            <v>452</v>
          </cell>
          <cell r="N28">
            <v>86</v>
          </cell>
          <cell r="O28">
            <v>4663979.1900000004</v>
          </cell>
          <cell r="P28">
            <v>897519.75199999998</v>
          </cell>
          <cell r="Q28">
            <v>41</v>
          </cell>
          <cell r="R28">
            <v>35</v>
          </cell>
          <cell r="S28">
            <v>417669.44</v>
          </cell>
          <cell r="T28">
            <v>368425.75400000002</v>
          </cell>
        </row>
        <row r="29">
          <cell r="M29">
            <v>99</v>
          </cell>
          <cell r="N29">
            <v>11</v>
          </cell>
          <cell r="O29">
            <v>1014872.11</v>
          </cell>
          <cell r="P29">
            <v>94276.596000000005</v>
          </cell>
          <cell r="Q29">
            <v>22</v>
          </cell>
          <cell r="R29">
            <v>22</v>
          </cell>
          <cell r="S29">
            <v>192526.16</v>
          </cell>
          <cell r="T29">
            <v>192526.16</v>
          </cell>
        </row>
        <row r="30">
          <cell r="M30">
            <v>49</v>
          </cell>
          <cell r="N30">
            <v>6</v>
          </cell>
          <cell r="O30">
            <v>463148.79999999999</v>
          </cell>
          <cell r="P30">
            <v>64260.743999999999</v>
          </cell>
          <cell r="Q30">
            <v>14</v>
          </cell>
          <cell r="R30">
            <v>12</v>
          </cell>
          <cell r="S30">
            <v>91043.77</v>
          </cell>
          <cell r="T30">
            <v>82272.596000000005</v>
          </cell>
        </row>
        <row r="31">
          <cell r="M31">
            <v>15</v>
          </cell>
          <cell r="N31">
            <v>2</v>
          </cell>
          <cell r="O31">
            <v>144185.48000000001</v>
          </cell>
          <cell r="P31">
            <v>15000</v>
          </cell>
          <cell r="Q31">
            <v>1</v>
          </cell>
          <cell r="R31">
            <v>1</v>
          </cell>
          <cell r="S31">
            <v>7500</v>
          </cell>
          <cell r="T31">
            <v>7500</v>
          </cell>
        </row>
        <row r="32">
          <cell r="M32">
            <v>13</v>
          </cell>
          <cell r="N32">
            <v>3</v>
          </cell>
          <cell r="O32">
            <v>99459.7</v>
          </cell>
          <cell r="P32">
            <v>25404.510999999999</v>
          </cell>
          <cell r="Q32">
            <v>3</v>
          </cell>
          <cell r="R32">
            <v>2</v>
          </cell>
          <cell r="S32">
            <v>43673.71</v>
          </cell>
          <cell r="T32">
            <v>28593.011999999999</v>
          </cell>
        </row>
        <row r="33">
          <cell r="M33">
            <v>400</v>
          </cell>
          <cell r="N33">
            <v>119</v>
          </cell>
          <cell r="O33">
            <v>4596561.3499999996</v>
          </cell>
          <cell r="P33">
            <v>1197224.4280000001</v>
          </cell>
          <cell r="Q33">
            <v>33</v>
          </cell>
          <cell r="R33">
            <v>31</v>
          </cell>
          <cell r="S33">
            <v>360059.16</v>
          </cell>
          <cell r="T33">
            <v>344073.05099999998</v>
          </cell>
        </row>
        <row r="34">
          <cell r="M34">
            <v>44</v>
          </cell>
          <cell r="N34">
            <v>5</v>
          </cell>
          <cell r="O34">
            <v>385433.08</v>
          </cell>
          <cell r="P34">
            <v>43103.904000000002</v>
          </cell>
          <cell r="Q34">
            <v>9</v>
          </cell>
          <cell r="R34">
            <v>8</v>
          </cell>
          <cell r="S34">
            <v>118354.21</v>
          </cell>
          <cell r="T34">
            <v>109494.395</v>
          </cell>
        </row>
        <row r="35">
          <cell r="M35">
            <v>16</v>
          </cell>
          <cell r="N35">
            <v>6</v>
          </cell>
          <cell r="O35">
            <v>138921.44</v>
          </cell>
          <cell r="P35">
            <v>55820.2</v>
          </cell>
          <cell r="Q35">
            <v>5</v>
          </cell>
          <cell r="R35">
            <v>3</v>
          </cell>
          <cell r="S35">
            <v>58192.13</v>
          </cell>
          <cell r="T35">
            <v>23620.955000000002</v>
          </cell>
        </row>
        <row r="36">
          <cell r="M36">
            <v>19</v>
          </cell>
          <cell r="N36">
            <v>1</v>
          </cell>
          <cell r="O36">
            <v>213072.2</v>
          </cell>
          <cell r="P36">
            <v>13256.472</v>
          </cell>
          <cell r="Q36">
            <v>8</v>
          </cell>
          <cell r="R36">
            <v>8</v>
          </cell>
          <cell r="S36">
            <v>58932.38</v>
          </cell>
          <cell r="T36">
            <v>58932.38</v>
          </cell>
        </row>
        <row r="37">
          <cell r="M37">
            <v>152</v>
          </cell>
          <cell r="N37">
            <v>39</v>
          </cell>
          <cell r="O37">
            <v>1362198.1</v>
          </cell>
          <cell r="P37">
            <v>315117.326</v>
          </cell>
          <cell r="Q37">
            <v>12</v>
          </cell>
          <cell r="R37">
            <v>11</v>
          </cell>
          <cell r="S37">
            <v>128106.82</v>
          </cell>
          <cell r="T37">
            <v>118651.205</v>
          </cell>
        </row>
        <row r="38">
          <cell r="M38">
            <v>42</v>
          </cell>
          <cell r="N38">
            <v>6</v>
          </cell>
          <cell r="O38">
            <v>361200.79</v>
          </cell>
          <cell r="P38">
            <v>53146.733</v>
          </cell>
          <cell r="Q38">
            <v>11</v>
          </cell>
          <cell r="R38">
            <v>8</v>
          </cell>
          <cell r="S38">
            <v>105083.96</v>
          </cell>
          <cell r="T38">
            <v>76116.868000000002</v>
          </cell>
        </row>
        <row r="39">
          <cell r="M39">
            <v>13</v>
          </cell>
          <cell r="N39">
            <v>3</v>
          </cell>
          <cell r="O39">
            <v>115405.02</v>
          </cell>
          <cell r="P39">
            <v>22788.42</v>
          </cell>
          <cell r="Q39">
            <v>5</v>
          </cell>
          <cell r="R39">
            <v>3</v>
          </cell>
          <cell r="S39">
            <v>49903.58</v>
          </cell>
          <cell r="T39">
            <v>19278.042000000001</v>
          </cell>
        </row>
        <row r="40">
          <cell r="M40">
            <v>34</v>
          </cell>
          <cell r="N40">
            <v>1</v>
          </cell>
          <cell r="O40">
            <v>288270.90999999997</v>
          </cell>
          <cell r="P40">
            <v>1916.482</v>
          </cell>
          <cell r="Q40">
            <v>8</v>
          </cell>
          <cell r="R40">
            <v>7</v>
          </cell>
          <cell r="S40">
            <v>92314.72</v>
          </cell>
          <cell r="T40">
            <v>76470.482999999993</v>
          </cell>
        </row>
        <row r="41">
          <cell r="M41">
            <v>50</v>
          </cell>
          <cell r="N41">
            <v>10</v>
          </cell>
          <cell r="O41">
            <v>476505.39</v>
          </cell>
          <cell r="P41">
            <v>86019.244999999995</v>
          </cell>
          <cell r="Q41">
            <v>14</v>
          </cell>
          <cell r="R41">
            <v>12</v>
          </cell>
          <cell r="S41">
            <v>109371.33</v>
          </cell>
          <cell r="T41">
            <v>88258.08</v>
          </cell>
        </row>
        <row r="42">
          <cell r="M42">
            <v>385</v>
          </cell>
          <cell r="N42">
            <v>54</v>
          </cell>
          <cell r="O42">
            <v>3937681.5</v>
          </cell>
          <cell r="P42">
            <v>487781.26199999999</v>
          </cell>
          <cell r="Q42">
            <v>57</v>
          </cell>
          <cell r="R42">
            <v>52</v>
          </cell>
          <cell r="S42">
            <v>585630.65</v>
          </cell>
          <cell r="T42">
            <v>545070.38600000006</v>
          </cell>
        </row>
        <row r="43">
          <cell r="M43">
            <v>1690</v>
          </cell>
          <cell r="N43">
            <v>332</v>
          </cell>
          <cell r="O43">
            <v>17634456.82</v>
          </cell>
          <cell r="P43">
            <v>3131963.3209999995</v>
          </cell>
          <cell r="Q43">
            <v>177</v>
          </cell>
          <cell r="R43">
            <v>167</v>
          </cell>
          <cell r="S43">
            <v>1981052.9699999997</v>
          </cell>
          <cell r="T43">
            <v>1900308.108</v>
          </cell>
        </row>
        <row r="44">
          <cell r="M44">
            <v>192</v>
          </cell>
          <cell r="N44">
            <v>16</v>
          </cell>
          <cell r="O44">
            <v>1901107.47</v>
          </cell>
          <cell r="P44">
            <v>116143.58500000001</v>
          </cell>
          <cell r="Q44">
            <v>17</v>
          </cell>
          <cell r="R44">
            <v>16</v>
          </cell>
          <cell r="S44">
            <v>212715.74</v>
          </cell>
          <cell r="T44">
            <v>201642.576</v>
          </cell>
        </row>
        <row r="45">
          <cell r="M45">
            <v>3</v>
          </cell>
          <cell r="N45">
            <v>0</v>
          </cell>
          <cell r="O45">
            <v>33669.46</v>
          </cell>
          <cell r="P45">
            <v>0</v>
          </cell>
          <cell r="Q45">
            <v>3</v>
          </cell>
          <cell r="R45">
            <v>3</v>
          </cell>
          <cell r="S45">
            <v>22455.29</v>
          </cell>
          <cell r="T45">
            <v>22455.29</v>
          </cell>
        </row>
        <row r="46">
          <cell r="M46">
            <v>177</v>
          </cell>
          <cell r="N46">
            <v>43</v>
          </cell>
          <cell r="O46">
            <v>1879270.94</v>
          </cell>
          <cell r="P46">
            <v>416932.96899999998</v>
          </cell>
          <cell r="Q46">
            <v>24</v>
          </cell>
          <cell r="R46">
            <v>23</v>
          </cell>
          <cell r="S46">
            <v>310500.11</v>
          </cell>
          <cell r="T46">
            <v>305686.34100000001</v>
          </cell>
        </row>
        <row r="47">
          <cell r="M47">
            <v>283</v>
          </cell>
          <cell r="N47">
            <v>60</v>
          </cell>
          <cell r="O47">
            <v>2937491.83</v>
          </cell>
          <cell r="P47">
            <v>575105.23300000001</v>
          </cell>
          <cell r="Q47">
            <v>35</v>
          </cell>
          <cell r="R47">
            <v>31</v>
          </cell>
          <cell r="S47">
            <v>372065.54</v>
          </cell>
          <cell r="T47">
            <v>341707.19900000002</v>
          </cell>
        </row>
        <row r="48">
          <cell r="M48">
            <v>361</v>
          </cell>
          <cell r="N48">
            <v>40</v>
          </cell>
          <cell r="O48">
            <v>4017837.02</v>
          </cell>
          <cell r="P48">
            <v>381062.95899999997</v>
          </cell>
          <cell r="Q48">
            <v>16</v>
          </cell>
          <cell r="R48">
            <v>15</v>
          </cell>
          <cell r="S48">
            <v>146939.54</v>
          </cell>
          <cell r="T48">
            <v>139439.54399999999</v>
          </cell>
        </row>
        <row r="49">
          <cell r="M49">
            <v>275</v>
          </cell>
          <cell r="N49">
            <v>72</v>
          </cell>
          <cell r="O49">
            <v>2713864.33</v>
          </cell>
          <cell r="P49">
            <v>676407.93099999998</v>
          </cell>
          <cell r="Q49">
            <v>35</v>
          </cell>
          <cell r="R49">
            <v>34</v>
          </cell>
          <cell r="S49">
            <v>396550.21</v>
          </cell>
          <cell r="T49">
            <v>386441.33399999997</v>
          </cell>
        </row>
        <row r="50">
          <cell r="M50">
            <v>113</v>
          </cell>
          <cell r="N50">
            <v>29</v>
          </cell>
          <cell r="O50">
            <v>1221142.6200000001</v>
          </cell>
          <cell r="P50">
            <v>305054.45299999998</v>
          </cell>
          <cell r="Q50">
            <v>13</v>
          </cell>
          <cell r="R50">
            <v>12</v>
          </cell>
          <cell r="S50">
            <v>129796.93</v>
          </cell>
          <cell r="T50">
            <v>120721.224</v>
          </cell>
        </row>
        <row r="51">
          <cell r="M51">
            <v>169</v>
          </cell>
          <cell r="N51">
            <v>44</v>
          </cell>
          <cell r="O51">
            <v>1762224.33</v>
          </cell>
          <cell r="P51">
            <v>411667.587</v>
          </cell>
          <cell r="Q51">
            <v>18</v>
          </cell>
          <cell r="R51">
            <v>17</v>
          </cell>
          <cell r="S51">
            <v>242788.9</v>
          </cell>
          <cell r="T51">
            <v>234973.89</v>
          </cell>
        </row>
        <row r="52">
          <cell r="M52">
            <v>117</v>
          </cell>
          <cell r="N52">
            <v>28</v>
          </cell>
          <cell r="O52">
            <v>1167848.82</v>
          </cell>
          <cell r="P52">
            <v>249588.60399999999</v>
          </cell>
          <cell r="Q52">
            <v>16</v>
          </cell>
          <cell r="R52">
            <v>16</v>
          </cell>
          <cell r="S52">
            <v>147240.71</v>
          </cell>
          <cell r="T52">
            <v>147240.71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41"/>
  <sheetViews>
    <sheetView tabSelected="1" workbookViewId="0">
      <selection activeCell="I54" sqref="I54"/>
    </sheetView>
  </sheetViews>
  <sheetFormatPr defaultColWidth="9.140625" defaultRowHeight="13.5" customHeight="1" x14ac:dyDescent="0.2"/>
  <cols>
    <col min="1" max="1" width="38.42578125" style="2" customWidth="1"/>
    <col min="2" max="8" width="4.42578125" style="2" customWidth="1"/>
    <col min="9" max="9" width="4.7109375" style="2" customWidth="1"/>
    <col min="10" max="11" width="11.85546875" style="2" customWidth="1"/>
    <col min="12" max="12" width="19.5703125" style="2" customWidth="1"/>
    <col min="13" max="13" width="18" style="2" bestFit="1" customWidth="1"/>
    <col min="14" max="15" width="12.140625" style="2" bestFit="1" customWidth="1"/>
    <col min="16" max="16" width="19.28515625" style="2" customWidth="1"/>
    <col min="17" max="17" width="18" style="2" bestFit="1" customWidth="1"/>
    <col min="18" max="18" width="11.28515625" style="2" bestFit="1" customWidth="1"/>
    <col min="19" max="19" width="14.42578125" style="2" bestFit="1" customWidth="1"/>
    <col min="20" max="20" width="16.140625" style="2" customWidth="1"/>
    <col min="21" max="21" width="16.28515625" style="2" bestFit="1" customWidth="1"/>
    <col min="22" max="23" width="9.42578125" style="2" customWidth="1"/>
    <col min="24" max="24" width="17.85546875" style="2" customWidth="1"/>
    <col min="25" max="25" width="16.28515625" style="2" bestFit="1" customWidth="1"/>
    <col min="26" max="26" width="11.28515625" style="2" bestFit="1" customWidth="1"/>
    <col min="27" max="27" width="9.42578125" style="2" customWidth="1"/>
    <col min="28" max="28" width="16.85546875" style="2" customWidth="1"/>
    <col min="29" max="29" width="15" style="2" bestFit="1" customWidth="1"/>
    <col min="30" max="16384" width="9.140625" style="2"/>
  </cols>
  <sheetData>
    <row r="1" spans="1:7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3"/>
      <c r="M1" s="3"/>
      <c r="N1" s="3"/>
      <c r="O1" s="3"/>
      <c r="P1" s="3"/>
      <c r="Q1" s="3"/>
      <c r="R1" s="3"/>
      <c r="S1" s="3"/>
      <c r="T1" s="3"/>
      <c r="U1" s="3"/>
    </row>
    <row r="2" spans="1:75" ht="31.5" customHeight="1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75" ht="17.25" customHeight="1" x14ac:dyDescent="0.2">
      <c r="A3" s="2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  <c r="Z3" s="6"/>
      <c r="AA3" s="6"/>
      <c r="AB3" s="6"/>
      <c r="AC3" s="6"/>
    </row>
    <row r="4" spans="1:75" ht="14.25" customHeight="1" x14ac:dyDescent="0.2">
      <c r="A4" s="7" t="s">
        <v>2</v>
      </c>
      <c r="B4" s="8"/>
      <c r="C4" s="8"/>
      <c r="D4" s="8"/>
      <c r="E4" s="8"/>
      <c r="F4" s="8"/>
      <c r="G4" s="8"/>
      <c r="H4" s="9"/>
      <c r="I4" s="10" t="s">
        <v>3</v>
      </c>
      <c r="J4" s="7" t="s">
        <v>4</v>
      </c>
      <c r="K4" s="8"/>
      <c r="L4" s="8"/>
      <c r="M4" s="8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2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</row>
    <row r="5" spans="1:75" ht="25.5" customHeight="1" x14ac:dyDescent="0.2">
      <c r="A5" s="14"/>
      <c r="B5" s="15"/>
      <c r="C5" s="15"/>
      <c r="D5" s="15"/>
      <c r="E5" s="15"/>
      <c r="F5" s="15"/>
      <c r="G5" s="15"/>
      <c r="H5" s="16"/>
      <c r="I5" s="10"/>
      <c r="J5" s="14"/>
      <c r="K5" s="15"/>
      <c r="L5" s="15"/>
      <c r="M5" s="15"/>
      <c r="N5" s="7" t="s">
        <v>5</v>
      </c>
      <c r="O5" s="8"/>
      <c r="P5" s="8"/>
      <c r="Q5" s="9"/>
      <c r="R5" s="14" t="s">
        <v>6</v>
      </c>
      <c r="S5" s="15"/>
      <c r="T5" s="15"/>
      <c r="U5" s="15"/>
      <c r="V5" s="14" t="s">
        <v>7</v>
      </c>
      <c r="W5" s="15"/>
      <c r="X5" s="15"/>
      <c r="Y5" s="15"/>
      <c r="Z5" s="14" t="s">
        <v>8</v>
      </c>
      <c r="AA5" s="15"/>
      <c r="AB5" s="15"/>
      <c r="AC5" s="16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</row>
    <row r="6" spans="1:75" ht="15.75" customHeight="1" x14ac:dyDescent="0.2">
      <c r="A6" s="14"/>
      <c r="B6" s="15"/>
      <c r="C6" s="15"/>
      <c r="D6" s="15"/>
      <c r="E6" s="15"/>
      <c r="F6" s="15"/>
      <c r="G6" s="15"/>
      <c r="H6" s="16"/>
      <c r="I6" s="17"/>
      <c r="J6" s="14" t="s">
        <v>9</v>
      </c>
      <c r="K6" s="18"/>
      <c r="L6" s="7" t="s">
        <v>10</v>
      </c>
      <c r="M6" s="19"/>
      <c r="N6" s="14" t="s">
        <v>9</v>
      </c>
      <c r="O6" s="18"/>
      <c r="P6" s="7" t="s">
        <v>10</v>
      </c>
      <c r="Q6" s="19"/>
      <c r="R6" s="14" t="s">
        <v>9</v>
      </c>
      <c r="S6" s="18"/>
      <c r="T6" s="7" t="s">
        <v>10</v>
      </c>
      <c r="U6" s="20"/>
      <c r="V6" s="14" t="s">
        <v>9</v>
      </c>
      <c r="W6" s="18"/>
      <c r="X6" s="7" t="s">
        <v>10</v>
      </c>
      <c r="Y6" s="20"/>
      <c r="Z6" s="14" t="s">
        <v>9</v>
      </c>
      <c r="AA6" s="18"/>
      <c r="AB6" s="7" t="s">
        <v>10</v>
      </c>
      <c r="AC6" s="19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</row>
    <row r="7" spans="1:75" ht="12.75" customHeight="1" x14ac:dyDescent="0.2">
      <c r="A7" s="14"/>
      <c r="B7" s="15"/>
      <c r="C7" s="15"/>
      <c r="D7" s="15"/>
      <c r="E7" s="15"/>
      <c r="F7" s="15"/>
      <c r="G7" s="15"/>
      <c r="H7" s="16"/>
      <c r="I7" s="17"/>
      <c r="J7" s="21"/>
      <c r="K7" s="22" t="s">
        <v>11</v>
      </c>
      <c r="L7" s="21"/>
      <c r="M7" s="22" t="s">
        <v>11</v>
      </c>
      <c r="N7" s="14"/>
      <c r="O7" s="22" t="s">
        <v>11</v>
      </c>
      <c r="P7" s="21"/>
      <c r="Q7" s="22" t="s">
        <v>11</v>
      </c>
      <c r="R7" s="21"/>
      <c r="S7" s="22" t="s">
        <v>11</v>
      </c>
      <c r="T7" s="21"/>
      <c r="U7" s="23" t="s">
        <v>11</v>
      </c>
      <c r="V7" s="21"/>
      <c r="W7" s="22" t="s">
        <v>11</v>
      </c>
      <c r="X7" s="21"/>
      <c r="Y7" s="23" t="s">
        <v>11</v>
      </c>
      <c r="Z7" s="21"/>
      <c r="AA7" s="22" t="s">
        <v>11</v>
      </c>
      <c r="AB7" s="21"/>
      <c r="AC7" s="22" t="s">
        <v>11</v>
      </c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</row>
    <row r="8" spans="1:75" ht="27.75" customHeight="1" x14ac:dyDescent="0.2">
      <c r="A8" s="24"/>
      <c r="B8" s="25"/>
      <c r="C8" s="25"/>
      <c r="D8" s="25"/>
      <c r="E8" s="25"/>
      <c r="F8" s="25"/>
      <c r="G8" s="25"/>
      <c r="H8" s="26"/>
      <c r="I8" s="17"/>
      <c r="J8" s="27"/>
      <c r="K8" s="28"/>
      <c r="L8" s="27"/>
      <c r="M8" s="28"/>
      <c r="N8" s="24"/>
      <c r="O8" s="28"/>
      <c r="P8" s="27"/>
      <c r="Q8" s="28"/>
      <c r="R8" s="27"/>
      <c r="S8" s="28"/>
      <c r="T8" s="27"/>
      <c r="U8" s="29"/>
      <c r="V8" s="27"/>
      <c r="W8" s="28"/>
      <c r="X8" s="27"/>
      <c r="Y8" s="29"/>
      <c r="Z8" s="27"/>
      <c r="AA8" s="28"/>
      <c r="AB8" s="27"/>
      <c r="AC8" s="28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</row>
    <row r="9" spans="1:75" ht="12.75" x14ac:dyDescent="0.2">
      <c r="A9" s="10" t="s">
        <v>12</v>
      </c>
      <c r="B9" s="30"/>
      <c r="C9" s="30"/>
      <c r="D9" s="30"/>
      <c r="E9" s="30"/>
      <c r="F9" s="30"/>
      <c r="G9" s="30"/>
      <c r="H9" s="31"/>
      <c r="I9" s="32" t="s">
        <v>13</v>
      </c>
      <c r="J9" s="32">
        <v>1</v>
      </c>
      <c r="K9" s="32">
        <f t="shared" ref="K9:Y9" si="0">+J9+1</f>
        <v>2</v>
      </c>
      <c r="L9" s="32">
        <f t="shared" si="0"/>
        <v>3</v>
      </c>
      <c r="M9" s="32">
        <f t="shared" si="0"/>
        <v>4</v>
      </c>
      <c r="N9" s="32">
        <f t="shared" si="0"/>
        <v>5</v>
      </c>
      <c r="O9" s="32">
        <f t="shared" si="0"/>
        <v>6</v>
      </c>
      <c r="P9" s="32">
        <f t="shared" si="0"/>
        <v>7</v>
      </c>
      <c r="Q9" s="32">
        <f t="shared" si="0"/>
        <v>8</v>
      </c>
      <c r="R9" s="32">
        <f t="shared" si="0"/>
        <v>9</v>
      </c>
      <c r="S9" s="32">
        <f t="shared" si="0"/>
        <v>10</v>
      </c>
      <c r="T9" s="32">
        <f t="shared" si="0"/>
        <v>11</v>
      </c>
      <c r="U9" s="32">
        <f t="shared" si="0"/>
        <v>12</v>
      </c>
      <c r="V9" s="32">
        <f t="shared" si="0"/>
        <v>13</v>
      </c>
      <c r="W9" s="32">
        <f t="shared" si="0"/>
        <v>14</v>
      </c>
      <c r="X9" s="32">
        <f t="shared" si="0"/>
        <v>15</v>
      </c>
      <c r="Y9" s="32">
        <f t="shared" si="0"/>
        <v>16</v>
      </c>
      <c r="Z9" s="32">
        <v>17</v>
      </c>
      <c r="AA9" s="32">
        <v>18</v>
      </c>
      <c r="AB9" s="32">
        <v>19</v>
      </c>
      <c r="AC9" s="32">
        <v>20</v>
      </c>
    </row>
    <row r="10" spans="1:75" ht="15" customHeight="1" x14ac:dyDescent="0.2">
      <c r="A10" s="33" t="s">
        <v>14</v>
      </c>
      <c r="B10" s="34"/>
      <c r="C10" s="34"/>
      <c r="D10" s="34"/>
      <c r="E10" s="34"/>
      <c r="F10" s="34"/>
      <c r="G10" s="34"/>
      <c r="H10" s="35"/>
      <c r="I10" s="36">
        <v>1</v>
      </c>
      <c r="J10" s="37">
        <f>+N10+R10+V10+Z10</f>
        <v>531756</v>
      </c>
      <c r="K10" s="37">
        <f t="shared" ref="K10:M25" si="1">+O10+S10+W10+AA10</f>
        <v>336782</v>
      </c>
      <c r="L10" s="38">
        <f t="shared" si="1"/>
        <v>4708172319.7491302</v>
      </c>
      <c r="M10" s="38">
        <f t="shared" si="1"/>
        <v>2898230110.7639999</v>
      </c>
      <c r="N10" s="37">
        <f>+'[1]18'!N19</f>
        <v>414297</v>
      </c>
      <c r="O10" s="37">
        <f>+'[1]18'!O19</f>
        <v>285532</v>
      </c>
      <c r="P10" s="38">
        <f>+'[1]18'!P19</f>
        <v>3760044938.1600003</v>
      </c>
      <c r="Q10" s="38">
        <f>+'[1]18'!Q19</f>
        <v>2534703074.7389998</v>
      </c>
      <c r="R10" s="37">
        <f>+'[1]18'!R19+'[1]23'!M21</f>
        <v>72621</v>
      </c>
      <c r="S10" s="37">
        <f>+'[1]18'!S19+'[1]23'!N21</f>
        <v>28753</v>
      </c>
      <c r="T10" s="38">
        <f>+'[1]18'!T19+'[1]23'!O21</f>
        <v>448174519.71899998</v>
      </c>
      <c r="U10" s="38">
        <f>+'[1]18'!U19+'[1]23'!P21</f>
        <v>176792718.20899999</v>
      </c>
      <c r="V10" s="39">
        <f>+'[1]18'!V19+'[1]23'!Q21</f>
        <v>22147</v>
      </c>
      <c r="W10" s="39">
        <f>+'[1]18'!W19+'[1]23'!R21</f>
        <v>17564</v>
      </c>
      <c r="X10" s="40">
        <f>+'[1]18'!X19+'[1]23'!S21</f>
        <v>141963447.34900001</v>
      </c>
      <c r="Y10" s="40">
        <f>+'[1]18'!Y19+'[1]23'!T21</f>
        <v>113835475.728</v>
      </c>
      <c r="Z10" s="39">
        <f>+'[1]21'!I20</f>
        <v>22691</v>
      </c>
      <c r="AA10" s="39">
        <f>+'[1]21'!J20</f>
        <v>4933</v>
      </c>
      <c r="AB10" s="40">
        <f>+'[1]21'!K20</f>
        <v>357989414.52112997</v>
      </c>
      <c r="AC10" s="40">
        <f>+'[1]21'!L20</f>
        <v>72898842.088</v>
      </c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</row>
    <row r="11" spans="1:75" ht="15" customHeight="1" x14ac:dyDescent="0.2">
      <c r="A11" s="41" t="s">
        <v>15</v>
      </c>
      <c r="B11" s="42"/>
      <c r="C11" s="42"/>
      <c r="D11" s="42"/>
      <c r="E11" s="42"/>
      <c r="F11" s="42"/>
      <c r="G11" s="42"/>
      <c r="H11" s="43"/>
      <c r="I11" s="32">
        <f t="shared" ref="I11:I41" si="2">+I10+1</f>
        <v>2</v>
      </c>
      <c r="J11" s="44">
        <f t="shared" ref="J11:M41" si="3">+N11+R11+V11+Z11</f>
        <v>16846</v>
      </c>
      <c r="K11" s="44">
        <f t="shared" si="1"/>
        <v>10647</v>
      </c>
      <c r="L11" s="45">
        <f t="shared" si="1"/>
        <v>129585356.14300001</v>
      </c>
      <c r="M11" s="45">
        <f t="shared" si="1"/>
        <v>82586120.205999985</v>
      </c>
      <c r="N11" s="44">
        <f>+'[1]18'!N20</f>
        <v>14093</v>
      </c>
      <c r="O11" s="44">
        <f>+'[1]18'!O20</f>
        <v>9388</v>
      </c>
      <c r="P11" s="45">
        <f>+'[1]18'!P20</f>
        <v>111762407.22400001</v>
      </c>
      <c r="Q11" s="45">
        <f>+'[1]18'!Q20</f>
        <v>74805919.415999994</v>
      </c>
      <c r="R11" s="44">
        <f>+'[1]18'!R20+'[1]23'!M22</f>
        <v>1900</v>
      </c>
      <c r="S11" s="44">
        <f>+'[1]18'!S20+'[1]23'!N22</f>
        <v>700</v>
      </c>
      <c r="T11" s="45">
        <f>+'[1]18'!T20+'[1]23'!O22</f>
        <v>11189969.271</v>
      </c>
      <c r="U11" s="45">
        <f>+'[1]18'!U20+'[1]23'!P22</f>
        <v>4164617.2220000001</v>
      </c>
      <c r="V11" s="46">
        <f>+'[1]18'!V20+'[1]23'!Q22</f>
        <v>677</v>
      </c>
      <c r="W11" s="46">
        <f>+'[1]18'!W20+'[1]23'!R22</f>
        <v>531</v>
      </c>
      <c r="X11" s="47">
        <f>+'[1]18'!X20+'[1]23'!S22</f>
        <v>4105451.949</v>
      </c>
      <c r="Y11" s="47">
        <f>+'[1]18'!Y20+'[1]23'!T22</f>
        <v>3243268.0780000002</v>
      </c>
      <c r="Z11" s="46">
        <f>+'[1]21'!I21</f>
        <v>176</v>
      </c>
      <c r="AA11" s="46">
        <f>+'[1]21'!J21</f>
        <v>28</v>
      </c>
      <c r="AB11" s="47">
        <f>+'[1]21'!K21</f>
        <v>2527527.699</v>
      </c>
      <c r="AC11" s="47">
        <f>+'[1]21'!L21</f>
        <v>372315.49</v>
      </c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</row>
    <row r="12" spans="1:75" ht="15" customHeight="1" x14ac:dyDescent="0.2">
      <c r="A12" s="41" t="s">
        <v>16</v>
      </c>
      <c r="B12" s="42"/>
      <c r="C12" s="42"/>
      <c r="D12" s="42"/>
      <c r="E12" s="42"/>
      <c r="F12" s="42"/>
      <c r="G12" s="42"/>
      <c r="H12" s="43"/>
      <c r="I12" s="32">
        <f t="shared" si="2"/>
        <v>3</v>
      </c>
      <c r="J12" s="44">
        <f t="shared" si="3"/>
        <v>15348</v>
      </c>
      <c r="K12" s="44">
        <f t="shared" si="1"/>
        <v>9370</v>
      </c>
      <c r="L12" s="45">
        <f t="shared" si="1"/>
        <v>120908899.252</v>
      </c>
      <c r="M12" s="45">
        <f t="shared" si="1"/>
        <v>71282287.136999995</v>
      </c>
      <c r="N12" s="44">
        <f>+'[1]18'!N21</f>
        <v>11086</v>
      </c>
      <c r="O12" s="44">
        <f>+'[1]18'!O21</f>
        <v>7306</v>
      </c>
      <c r="P12" s="45">
        <f>+'[1]18'!P21</f>
        <v>90230913.628000006</v>
      </c>
      <c r="Q12" s="45">
        <f>+'[1]18'!Q21</f>
        <v>57874428.875</v>
      </c>
      <c r="R12" s="44">
        <f>+'[1]18'!R21+'[1]23'!M23</f>
        <v>2324</v>
      </c>
      <c r="S12" s="44">
        <f>+'[1]18'!S21+'[1]23'!N23</f>
        <v>1019</v>
      </c>
      <c r="T12" s="45">
        <f>+'[1]18'!T21+'[1]23'!O23</f>
        <v>14079117.464</v>
      </c>
      <c r="U12" s="45">
        <f>+'[1]18'!U21+'[1]23'!P23</f>
        <v>6175311.733</v>
      </c>
      <c r="V12" s="46">
        <f>+'[1]18'!V21+'[1]23'!Q23</f>
        <v>1451</v>
      </c>
      <c r="W12" s="46">
        <f>+'[1]18'!W21+'[1]23'!R23</f>
        <v>970</v>
      </c>
      <c r="X12" s="47">
        <f>+'[1]18'!X21+'[1]23'!S23</f>
        <v>9275338.8829999994</v>
      </c>
      <c r="Y12" s="47">
        <f>+'[1]18'!Y21+'[1]23'!T23</f>
        <v>6342443.8259999994</v>
      </c>
      <c r="Z12" s="46">
        <f>+'[1]21'!I22</f>
        <v>487</v>
      </c>
      <c r="AA12" s="46">
        <f>+'[1]21'!J22</f>
        <v>75</v>
      </c>
      <c r="AB12" s="47">
        <f>+'[1]21'!K22</f>
        <v>7323529.2769999998</v>
      </c>
      <c r="AC12" s="47">
        <f>+'[1]21'!L22</f>
        <v>890102.70299999998</v>
      </c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</row>
    <row r="13" spans="1:75" ht="15" customHeight="1" x14ac:dyDescent="0.2">
      <c r="A13" s="48" t="s">
        <v>17</v>
      </c>
      <c r="B13" s="49"/>
      <c r="C13" s="49"/>
      <c r="D13" s="49"/>
      <c r="E13" s="49"/>
      <c r="F13" s="49"/>
      <c r="G13" s="49"/>
      <c r="H13" s="50"/>
      <c r="I13" s="32">
        <f t="shared" si="2"/>
        <v>4</v>
      </c>
      <c r="J13" s="44">
        <f t="shared" si="3"/>
        <v>13926</v>
      </c>
      <c r="K13" s="44">
        <f t="shared" si="1"/>
        <v>9062</v>
      </c>
      <c r="L13" s="45">
        <f t="shared" si="1"/>
        <v>108244568.96799999</v>
      </c>
      <c r="M13" s="45">
        <f t="shared" si="1"/>
        <v>70467687.699000001</v>
      </c>
      <c r="N13" s="44">
        <f>+'[1]18'!N22</f>
        <v>11331</v>
      </c>
      <c r="O13" s="44">
        <f>+'[1]18'!O22</f>
        <v>7821</v>
      </c>
      <c r="P13" s="45">
        <f>+'[1]18'!P22</f>
        <v>91144088.341999993</v>
      </c>
      <c r="Q13" s="45">
        <f>+'[1]18'!Q22</f>
        <v>62662838.449000001</v>
      </c>
      <c r="R13" s="44">
        <f>+'[1]18'!R22+'[1]23'!M24</f>
        <v>1879</v>
      </c>
      <c r="S13" s="44">
        <f>+'[1]18'!S22+'[1]23'!N24</f>
        <v>742</v>
      </c>
      <c r="T13" s="45">
        <f>+'[1]18'!T22+'[1]23'!O24</f>
        <v>11135402.464000002</v>
      </c>
      <c r="U13" s="45">
        <f>+'[1]18'!U22+'[1]23'!P24</f>
        <v>4467793.8679999998</v>
      </c>
      <c r="V13" s="46">
        <f>+'[1]18'!V22+'[1]23'!Q24</f>
        <v>546</v>
      </c>
      <c r="W13" s="46">
        <f>+'[1]18'!W22+'[1]23'!R24</f>
        <v>465</v>
      </c>
      <c r="X13" s="47">
        <f>+'[1]18'!X22+'[1]23'!S24</f>
        <v>3356736.656</v>
      </c>
      <c r="Y13" s="47">
        <f>+'[1]18'!Y22+'[1]23'!T24</f>
        <v>2874002.4759999998</v>
      </c>
      <c r="Z13" s="46">
        <f>+'[1]21'!I23</f>
        <v>170</v>
      </c>
      <c r="AA13" s="46">
        <f>+'[1]21'!J23</f>
        <v>34</v>
      </c>
      <c r="AB13" s="47">
        <f>+'[1]21'!K23</f>
        <v>2608341.5060000001</v>
      </c>
      <c r="AC13" s="47">
        <f>+'[1]21'!L23</f>
        <v>463052.90599999996</v>
      </c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</row>
    <row r="14" spans="1:75" ht="15" customHeight="1" x14ac:dyDescent="0.2">
      <c r="A14" s="41" t="s">
        <v>18</v>
      </c>
      <c r="B14" s="42"/>
      <c r="C14" s="42"/>
      <c r="D14" s="42"/>
      <c r="E14" s="42"/>
      <c r="F14" s="42"/>
      <c r="G14" s="42"/>
      <c r="H14" s="43"/>
      <c r="I14" s="32">
        <f t="shared" si="2"/>
        <v>5</v>
      </c>
      <c r="J14" s="44">
        <f t="shared" si="3"/>
        <v>12610</v>
      </c>
      <c r="K14" s="44">
        <f t="shared" si="1"/>
        <v>7641</v>
      </c>
      <c r="L14" s="45">
        <f t="shared" si="1"/>
        <v>100077409.67900001</v>
      </c>
      <c r="M14" s="45">
        <f t="shared" si="1"/>
        <v>60639255.613999993</v>
      </c>
      <c r="N14" s="44">
        <f>+'[1]18'!N23</f>
        <v>10472</v>
      </c>
      <c r="O14" s="44">
        <f>+'[1]18'!O23</f>
        <v>6759</v>
      </c>
      <c r="P14" s="45">
        <f>+'[1]18'!P23</f>
        <v>85017030.548999995</v>
      </c>
      <c r="Q14" s="45">
        <f>+'[1]18'!Q23</f>
        <v>55039222.887999997</v>
      </c>
      <c r="R14" s="44">
        <f>+'[1]18'!R23+'[1]23'!M25</f>
        <v>1412</v>
      </c>
      <c r="S14" s="44">
        <f>+'[1]18'!S23+'[1]23'!N25</f>
        <v>482</v>
      </c>
      <c r="T14" s="45">
        <f>+'[1]18'!T23+'[1]23'!O25</f>
        <v>8162399.6210000003</v>
      </c>
      <c r="U14" s="45">
        <f>+'[1]18'!U23+'[1]23'!P25</f>
        <v>2857105.6460000002</v>
      </c>
      <c r="V14" s="46">
        <f>+'[1]18'!V23+'[1]23'!Q25</f>
        <v>452</v>
      </c>
      <c r="W14" s="46">
        <f>+'[1]18'!W23+'[1]23'!R25</f>
        <v>367</v>
      </c>
      <c r="X14" s="47">
        <f>+'[1]18'!X23+'[1]23'!S25</f>
        <v>2801520.6060000001</v>
      </c>
      <c r="Y14" s="47">
        <f>+'[1]18'!Y23+'[1]23'!T25</f>
        <v>2270813.3259999999</v>
      </c>
      <c r="Z14" s="46">
        <f>+'[1]21'!I24</f>
        <v>274</v>
      </c>
      <c r="AA14" s="46">
        <f>+'[1]21'!J24</f>
        <v>33</v>
      </c>
      <c r="AB14" s="47">
        <f>+'[1]21'!K24</f>
        <v>4096458.9029999999</v>
      </c>
      <c r="AC14" s="47">
        <f>+'[1]21'!L24</f>
        <v>472113.75400000002</v>
      </c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</row>
    <row r="15" spans="1:75" ht="15" customHeight="1" x14ac:dyDescent="0.2">
      <c r="A15" s="41" t="s">
        <v>19</v>
      </c>
      <c r="B15" s="42"/>
      <c r="C15" s="42"/>
      <c r="D15" s="42"/>
      <c r="E15" s="42"/>
      <c r="F15" s="42"/>
      <c r="G15" s="42"/>
      <c r="H15" s="43"/>
      <c r="I15" s="32">
        <f t="shared" si="2"/>
        <v>6</v>
      </c>
      <c r="J15" s="44">
        <f t="shared" si="3"/>
        <v>10068</v>
      </c>
      <c r="K15" s="44">
        <f t="shared" si="1"/>
        <v>6345</v>
      </c>
      <c r="L15" s="45">
        <f t="shared" si="1"/>
        <v>78694556.973000005</v>
      </c>
      <c r="M15" s="45">
        <f t="shared" si="1"/>
        <v>49586405.740999997</v>
      </c>
      <c r="N15" s="44">
        <f>+'[1]18'!N24</f>
        <v>8067</v>
      </c>
      <c r="O15" s="44">
        <f>+'[1]18'!O24</f>
        <v>5512</v>
      </c>
      <c r="P15" s="45">
        <f>+'[1]18'!P24</f>
        <v>65085526.942000002</v>
      </c>
      <c r="Q15" s="45">
        <f>+'[1]18'!Q24</f>
        <v>44344850.167999998</v>
      </c>
      <c r="R15" s="44">
        <f>+'[1]18'!R24+'[1]23'!M26</f>
        <v>1471</v>
      </c>
      <c r="S15" s="44">
        <f>+'[1]18'!S24+'[1]23'!N26</f>
        <v>544</v>
      </c>
      <c r="T15" s="45">
        <f>+'[1]18'!T24+'[1]23'!O26</f>
        <v>8521718.631000001</v>
      </c>
      <c r="U15" s="45">
        <f>+'[1]18'!U24+'[1]23'!P26</f>
        <v>3180367.2259999998</v>
      </c>
      <c r="V15" s="46">
        <f>+'[1]18'!V24+'[1]23'!Q26</f>
        <v>323</v>
      </c>
      <c r="W15" s="46">
        <f>+'[1]18'!W24+'[1]23'!R26</f>
        <v>253</v>
      </c>
      <c r="X15" s="47">
        <f>+'[1]18'!X24+'[1]23'!S26</f>
        <v>1960170.1030000001</v>
      </c>
      <c r="Y15" s="47">
        <f>+'[1]18'!Y24+'[1]23'!T26</f>
        <v>1568149.0449999999</v>
      </c>
      <c r="Z15" s="46">
        <f>+'[1]21'!I25</f>
        <v>207</v>
      </c>
      <c r="AA15" s="46">
        <f>+'[1]21'!J25</f>
        <v>36</v>
      </c>
      <c r="AB15" s="47">
        <f>+'[1]21'!K25</f>
        <v>3127141.2969999998</v>
      </c>
      <c r="AC15" s="47">
        <f>+'[1]21'!L25</f>
        <v>493039.30199999997</v>
      </c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</row>
    <row r="16" spans="1:75" ht="15" customHeight="1" x14ac:dyDescent="0.2">
      <c r="A16" s="41" t="s">
        <v>20</v>
      </c>
      <c r="B16" s="42"/>
      <c r="C16" s="42"/>
      <c r="D16" s="42"/>
      <c r="E16" s="42"/>
      <c r="F16" s="42"/>
      <c r="G16" s="42"/>
      <c r="H16" s="43"/>
      <c r="I16" s="32">
        <f t="shared" si="2"/>
        <v>7</v>
      </c>
      <c r="J16" s="44">
        <f t="shared" si="3"/>
        <v>2764</v>
      </c>
      <c r="K16" s="44">
        <f t="shared" si="1"/>
        <v>1721</v>
      </c>
      <c r="L16" s="45">
        <f t="shared" si="1"/>
        <v>25603554.941999998</v>
      </c>
      <c r="M16" s="45">
        <f t="shared" si="1"/>
        <v>15218079.278999999</v>
      </c>
      <c r="N16" s="44">
        <f>+'[1]18'!N25</f>
        <v>2125</v>
      </c>
      <c r="O16" s="44">
        <f>+'[1]18'!O25</f>
        <v>1448</v>
      </c>
      <c r="P16" s="45">
        <f>+'[1]18'!P25</f>
        <v>20560053.649</v>
      </c>
      <c r="Q16" s="45">
        <f>+'[1]18'!Q25</f>
        <v>13364348.429</v>
      </c>
      <c r="R16" s="44">
        <f>+'[1]18'!R25+'[1]23'!M27</f>
        <v>377</v>
      </c>
      <c r="S16" s="44">
        <f>+'[1]18'!S25+'[1]23'!N27</f>
        <v>129</v>
      </c>
      <c r="T16" s="45">
        <f>+'[1]18'!T25+'[1]23'!O27</f>
        <v>2201713.8539999998</v>
      </c>
      <c r="U16" s="45">
        <f>+'[1]18'!U25+'[1]23'!P27</f>
        <v>665009.46899999992</v>
      </c>
      <c r="V16" s="46">
        <f>+'[1]18'!V25+'[1]23'!Q27</f>
        <v>131</v>
      </c>
      <c r="W16" s="46">
        <f>+'[1]18'!W25+'[1]23'!R27</f>
        <v>109</v>
      </c>
      <c r="X16" s="47">
        <f>+'[1]18'!X25+'[1]23'!S27</f>
        <v>838839.90299999993</v>
      </c>
      <c r="Y16" s="47">
        <f>+'[1]18'!Y25+'[1]23'!T27</f>
        <v>689611.60899999994</v>
      </c>
      <c r="Z16" s="46">
        <f>+'[1]21'!I26</f>
        <v>131</v>
      </c>
      <c r="AA16" s="46">
        <f>+'[1]21'!J26</f>
        <v>35</v>
      </c>
      <c r="AB16" s="47">
        <f>+'[1]21'!K26</f>
        <v>2002947.5360000001</v>
      </c>
      <c r="AC16" s="47">
        <f>+'[1]21'!L26</f>
        <v>499109.772</v>
      </c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</row>
    <row r="17" spans="1:75" ht="15" customHeight="1" x14ac:dyDescent="0.2">
      <c r="A17" s="41" t="s">
        <v>21</v>
      </c>
      <c r="B17" s="42"/>
      <c r="C17" s="42"/>
      <c r="D17" s="42"/>
      <c r="E17" s="42"/>
      <c r="F17" s="42"/>
      <c r="G17" s="42"/>
      <c r="H17" s="43"/>
      <c r="I17" s="32">
        <f t="shared" si="2"/>
        <v>8</v>
      </c>
      <c r="J17" s="44">
        <f t="shared" si="3"/>
        <v>18557</v>
      </c>
      <c r="K17" s="44">
        <f t="shared" si="1"/>
        <v>11544</v>
      </c>
      <c r="L17" s="45">
        <f t="shared" si="1"/>
        <v>170788902.48999998</v>
      </c>
      <c r="M17" s="45">
        <f t="shared" si="1"/>
        <v>101368177.79000001</v>
      </c>
      <c r="N17" s="44">
        <f>+'[1]18'!N26</f>
        <v>14441</v>
      </c>
      <c r="O17" s="44">
        <f>+'[1]18'!O26</f>
        <v>9814</v>
      </c>
      <c r="P17" s="45">
        <f>+'[1]18'!P26</f>
        <v>138094139.171</v>
      </c>
      <c r="Q17" s="45">
        <f>+'[1]18'!Q26</f>
        <v>89142747.317000002</v>
      </c>
      <c r="R17" s="44">
        <f>+'[1]18'!R26+'[1]23'!M28</f>
        <v>2805</v>
      </c>
      <c r="S17" s="44">
        <f>+'[1]18'!S26+'[1]23'!N28</f>
        <v>1051</v>
      </c>
      <c r="T17" s="45">
        <f>+'[1]18'!T26+'[1]23'!O28</f>
        <v>18769801.263999999</v>
      </c>
      <c r="U17" s="45">
        <f>+'[1]18'!U26+'[1]23'!P28</f>
        <v>6774147.9220000003</v>
      </c>
      <c r="V17" s="46">
        <f>+'[1]18'!V26+'[1]23'!Q28</f>
        <v>718</v>
      </c>
      <c r="W17" s="46">
        <f>+'[1]18'!W26+'[1]23'!R28</f>
        <v>561</v>
      </c>
      <c r="X17" s="47">
        <f>+'[1]18'!X26+'[1]23'!S28</f>
        <v>4666965.591</v>
      </c>
      <c r="Y17" s="47">
        <f>+'[1]18'!Y26+'[1]23'!T28</f>
        <v>3725814.5820000004</v>
      </c>
      <c r="Z17" s="46">
        <f>+'[1]21'!I27</f>
        <v>593</v>
      </c>
      <c r="AA17" s="46">
        <f>+'[1]21'!J27</f>
        <v>118</v>
      </c>
      <c r="AB17" s="47">
        <f>+'[1]21'!K27</f>
        <v>9257996.4639999997</v>
      </c>
      <c r="AC17" s="47">
        <f>+'[1]21'!L27</f>
        <v>1725467.969</v>
      </c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</row>
    <row r="18" spans="1:75" ht="15" customHeight="1" x14ac:dyDescent="0.2">
      <c r="A18" s="41" t="s">
        <v>22</v>
      </c>
      <c r="B18" s="42"/>
      <c r="C18" s="42"/>
      <c r="D18" s="42"/>
      <c r="E18" s="42"/>
      <c r="F18" s="42"/>
      <c r="G18" s="42"/>
      <c r="H18" s="43"/>
      <c r="I18" s="32">
        <f t="shared" si="2"/>
        <v>9</v>
      </c>
      <c r="J18" s="44">
        <f t="shared" si="3"/>
        <v>11030</v>
      </c>
      <c r="K18" s="44">
        <f t="shared" si="1"/>
        <v>6915</v>
      </c>
      <c r="L18" s="45">
        <f t="shared" si="1"/>
        <v>98397508.406000003</v>
      </c>
      <c r="M18" s="45">
        <f t="shared" si="1"/>
        <v>59670729.760000005</v>
      </c>
      <c r="N18" s="44">
        <f>+'[1]18'!N27</f>
        <v>8215</v>
      </c>
      <c r="O18" s="44">
        <f>+'[1]18'!O27</f>
        <v>5676</v>
      </c>
      <c r="P18" s="45">
        <f>+'[1]18'!P27</f>
        <v>74822526.262999997</v>
      </c>
      <c r="Q18" s="45">
        <f>+'[1]18'!Q27</f>
        <v>50262992.388999999</v>
      </c>
      <c r="R18" s="44">
        <f>+'[1]18'!R27+'[1]23'!M29</f>
        <v>1665</v>
      </c>
      <c r="S18" s="44">
        <f>+'[1]18'!S27+'[1]23'!N29</f>
        <v>609</v>
      </c>
      <c r="T18" s="45">
        <f>+'[1]18'!T27+'[1]23'!O29</f>
        <v>10505763.257999999</v>
      </c>
      <c r="U18" s="45">
        <f>+'[1]18'!U27+'[1]23'!P29</f>
        <v>3815164.534</v>
      </c>
      <c r="V18" s="46">
        <f>+'[1]18'!V27+'[1]23'!Q29</f>
        <v>553</v>
      </c>
      <c r="W18" s="46">
        <f>+'[1]18'!W27+'[1]23'!R29</f>
        <v>466</v>
      </c>
      <c r="X18" s="47">
        <f>+'[1]18'!X27+'[1]23'!S29</f>
        <v>3662642.517</v>
      </c>
      <c r="Y18" s="47">
        <f>+'[1]18'!Y27+'[1]23'!T29</f>
        <v>3130374.108</v>
      </c>
      <c r="Z18" s="46">
        <f>+'[1]21'!I28</f>
        <v>597</v>
      </c>
      <c r="AA18" s="46">
        <f>+'[1]21'!J28</f>
        <v>164</v>
      </c>
      <c r="AB18" s="47">
        <f>+'[1]21'!K28</f>
        <v>9406576.3680000007</v>
      </c>
      <c r="AC18" s="47">
        <f>+'[1]21'!L28</f>
        <v>2462198.7290000003</v>
      </c>
    </row>
    <row r="19" spans="1:75" ht="15" customHeight="1" x14ac:dyDescent="0.2">
      <c r="A19" s="41" t="s">
        <v>23</v>
      </c>
      <c r="B19" s="42"/>
      <c r="C19" s="42"/>
      <c r="D19" s="42"/>
      <c r="E19" s="42"/>
      <c r="F19" s="42"/>
      <c r="G19" s="42"/>
      <c r="H19" s="43"/>
      <c r="I19" s="32">
        <f t="shared" si="2"/>
        <v>10</v>
      </c>
      <c r="J19" s="44">
        <f t="shared" si="3"/>
        <v>15029</v>
      </c>
      <c r="K19" s="44">
        <f t="shared" si="1"/>
        <v>9216</v>
      </c>
      <c r="L19" s="45">
        <f t="shared" si="1"/>
        <v>124091708.029</v>
      </c>
      <c r="M19" s="45">
        <f t="shared" si="1"/>
        <v>74221090.601999998</v>
      </c>
      <c r="N19" s="44">
        <f>+'[1]18'!N28</f>
        <v>10797</v>
      </c>
      <c r="O19" s="44">
        <f>+'[1]18'!O28</f>
        <v>7379</v>
      </c>
      <c r="P19" s="45">
        <f>+'[1]18'!P28</f>
        <v>91062210.135000005</v>
      </c>
      <c r="Q19" s="45">
        <f>+'[1]18'!Q28</f>
        <v>61656927.995999999</v>
      </c>
      <c r="R19" s="44">
        <f>+'[1]18'!R28+'[1]23'!M30</f>
        <v>2797</v>
      </c>
      <c r="S19" s="44">
        <f>+'[1]18'!S28+'[1]23'!N30</f>
        <v>1151</v>
      </c>
      <c r="T19" s="45">
        <f>+'[1]18'!T28+'[1]23'!O30</f>
        <v>17374611.213</v>
      </c>
      <c r="U19" s="45">
        <f>+'[1]18'!U28+'[1]23'!P30</f>
        <v>7276197.1639999999</v>
      </c>
      <c r="V19" s="46">
        <f>+'[1]18'!V28+'[1]23'!Q30</f>
        <v>676</v>
      </c>
      <c r="W19" s="46">
        <f>+'[1]18'!W28+'[1]23'!R30</f>
        <v>546</v>
      </c>
      <c r="X19" s="47">
        <f>+'[1]18'!X28+'[1]23'!S30</f>
        <v>4262389.3889999995</v>
      </c>
      <c r="Y19" s="47">
        <f>+'[1]18'!Y28+'[1]23'!T30</f>
        <v>3458256.1269999999</v>
      </c>
      <c r="Z19" s="46">
        <f>+'[1]21'!I29</f>
        <v>759</v>
      </c>
      <c r="AA19" s="46">
        <f>+'[1]21'!J29</f>
        <v>140</v>
      </c>
      <c r="AB19" s="47">
        <f>+'[1]21'!K29</f>
        <v>11392497.291999999</v>
      </c>
      <c r="AC19" s="47">
        <f>+'[1]21'!L29</f>
        <v>1829709.3149999999</v>
      </c>
    </row>
    <row r="20" spans="1:75" ht="15" customHeight="1" x14ac:dyDescent="0.2">
      <c r="A20" s="41" t="s">
        <v>24</v>
      </c>
      <c r="B20" s="42"/>
      <c r="C20" s="42"/>
      <c r="D20" s="42"/>
      <c r="E20" s="42"/>
      <c r="F20" s="42"/>
      <c r="G20" s="42"/>
      <c r="H20" s="43"/>
      <c r="I20" s="32">
        <f t="shared" si="2"/>
        <v>11</v>
      </c>
      <c r="J20" s="44">
        <f t="shared" si="3"/>
        <v>8954</v>
      </c>
      <c r="K20" s="44">
        <f t="shared" si="1"/>
        <v>5611</v>
      </c>
      <c r="L20" s="45">
        <f t="shared" si="1"/>
        <v>73703402.153999999</v>
      </c>
      <c r="M20" s="45">
        <f t="shared" si="1"/>
        <v>46157507.398000002</v>
      </c>
      <c r="N20" s="44">
        <f>+'[1]18'!N29</f>
        <v>7626</v>
      </c>
      <c r="O20" s="44">
        <f>+'[1]18'!O29</f>
        <v>5016</v>
      </c>
      <c r="P20" s="45">
        <f>+'[1]18'!P29</f>
        <v>63969585.783</v>
      </c>
      <c r="Q20" s="45">
        <f>+'[1]18'!Q29</f>
        <v>42204627.537</v>
      </c>
      <c r="R20" s="44">
        <f>+'[1]18'!R29+'[1]23'!M31</f>
        <v>908</v>
      </c>
      <c r="S20" s="44">
        <f>+'[1]18'!S29+'[1]23'!N31</f>
        <v>363</v>
      </c>
      <c r="T20" s="45">
        <f>+'[1]18'!T29+'[1]23'!O31</f>
        <v>5440238.4960000003</v>
      </c>
      <c r="U20" s="45">
        <f>+'[1]18'!U29+'[1]23'!P31</f>
        <v>2216219.6800000002</v>
      </c>
      <c r="V20" s="46">
        <f>+'[1]18'!V29+'[1]23'!Q31</f>
        <v>252</v>
      </c>
      <c r="W20" s="46">
        <f>+'[1]18'!W29+'[1]23'!R31</f>
        <v>202</v>
      </c>
      <c r="X20" s="47">
        <f>+'[1]18'!X29+'[1]23'!S31</f>
        <v>1536241.4339999999</v>
      </c>
      <c r="Y20" s="47">
        <f>+'[1]18'!Y29+'[1]23'!T31</f>
        <v>1252841.963</v>
      </c>
      <c r="Z20" s="46">
        <f>+'[1]21'!I30</f>
        <v>168</v>
      </c>
      <c r="AA20" s="46">
        <f>+'[1]21'!J30</f>
        <v>30</v>
      </c>
      <c r="AB20" s="47">
        <f>+'[1]21'!K30</f>
        <v>2757336.4410000001</v>
      </c>
      <c r="AC20" s="47">
        <f>+'[1]21'!L30</f>
        <v>483818.21799999999</v>
      </c>
    </row>
    <row r="21" spans="1:75" ht="15" customHeight="1" x14ac:dyDescent="0.2">
      <c r="A21" s="41" t="s">
        <v>25</v>
      </c>
      <c r="B21" s="42"/>
      <c r="C21" s="42"/>
      <c r="D21" s="42"/>
      <c r="E21" s="42"/>
      <c r="F21" s="42"/>
      <c r="G21" s="42"/>
      <c r="H21" s="43"/>
      <c r="I21" s="32">
        <f t="shared" si="2"/>
        <v>12</v>
      </c>
      <c r="J21" s="44">
        <f t="shared" si="3"/>
        <v>13520</v>
      </c>
      <c r="K21" s="44">
        <f t="shared" si="1"/>
        <v>8439</v>
      </c>
      <c r="L21" s="45">
        <f t="shared" si="1"/>
        <v>107693766.096</v>
      </c>
      <c r="M21" s="45">
        <f t="shared" si="1"/>
        <v>66777224.359999999</v>
      </c>
      <c r="N21" s="44">
        <f>+'[1]18'!N30</f>
        <v>10872</v>
      </c>
      <c r="O21" s="44">
        <f>+'[1]18'!O30</f>
        <v>7195</v>
      </c>
      <c r="P21" s="45">
        <f>+'[1]18'!P30</f>
        <v>88755815.563999996</v>
      </c>
      <c r="Q21" s="45">
        <f>+'[1]18'!Q30</f>
        <v>58514395.162</v>
      </c>
      <c r="R21" s="44">
        <f>+'[1]18'!R30+'[1]23'!M32</f>
        <v>1812</v>
      </c>
      <c r="S21" s="44">
        <f>+'[1]18'!S30+'[1]23'!N32</f>
        <v>754</v>
      </c>
      <c r="T21" s="45">
        <f>+'[1]18'!T30+'[1]23'!O32</f>
        <v>10556802.213</v>
      </c>
      <c r="U21" s="45">
        <f>+'[1]18'!U30+'[1]23'!P32</f>
        <v>4469578.1729999995</v>
      </c>
      <c r="V21" s="46">
        <f>+'[1]18'!V30+'[1]23'!Q32</f>
        <v>513</v>
      </c>
      <c r="W21" s="46">
        <f>+'[1]18'!W30+'[1]23'!R32</f>
        <v>414</v>
      </c>
      <c r="X21" s="47">
        <f>+'[1]18'!X30+'[1]23'!S32</f>
        <v>3203762.213</v>
      </c>
      <c r="Y21" s="47">
        <f>+'[1]18'!Y30+'[1]23'!T32</f>
        <v>2620167.2390000001</v>
      </c>
      <c r="Z21" s="46">
        <f>+'[1]21'!I31</f>
        <v>323</v>
      </c>
      <c r="AA21" s="46">
        <f>+'[1]21'!J31</f>
        <v>76</v>
      </c>
      <c r="AB21" s="47">
        <f>+'[1]21'!K31</f>
        <v>5177386.1059999997</v>
      </c>
      <c r="AC21" s="47">
        <f>+'[1]21'!L31</f>
        <v>1173083.7860000001</v>
      </c>
    </row>
    <row r="22" spans="1:75" ht="15" customHeight="1" x14ac:dyDescent="0.2">
      <c r="A22" s="41" t="s">
        <v>26</v>
      </c>
      <c r="B22" s="42"/>
      <c r="C22" s="42"/>
      <c r="D22" s="42"/>
      <c r="E22" s="42"/>
      <c r="F22" s="42"/>
      <c r="G22" s="42"/>
      <c r="H22" s="43"/>
      <c r="I22" s="32">
        <f t="shared" si="2"/>
        <v>13</v>
      </c>
      <c r="J22" s="44">
        <f t="shared" si="3"/>
        <v>19613</v>
      </c>
      <c r="K22" s="44">
        <f t="shared" si="1"/>
        <v>11917</v>
      </c>
      <c r="L22" s="45">
        <f t="shared" si="1"/>
        <v>199781549.56300998</v>
      </c>
      <c r="M22" s="45">
        <f t="shared" si="1"/>
        <v>110629630.08600001</v>
      </c>
      <c r="N22" s="44">
        <f>+'[1]18'!N31</f>
        <v>15267</v>
      </c>
      <c r="O22" s="44">
        <f>+'[1]18'!O31</f>
        <v>10010</v>
      </c>
      <c r="P22" s="45">
        <f>+'[1]18'!P31</f>
        <v>164138547.84599999</v>
      </c>
      <c r="Q22" s="45">
        <f>+'[1]18'!Q31</f>
        <v>97278149.256999999</v>
      </c>
      <c r="R22" s="44">
        <f>+'[1]18'!R31+'[1]23'!M33</f>
        <v>2842</v>
      </c>
      <c r="S22" s="44">
        <f>+'[1]18'!S31+'[1]23'!N33</f>
        <v>1152</v>
      </c>
      <c r="T22" s="45">
        <f>+'[1]18'!T31+'[1]23'!O33</f>
        <v>18827047.245999999</v>
      </c>
      <c r="U22" s="45">
        <f>+'[1]18'!U31+'[1]23'!P33</f>
        <v>7206081.3710000003</v>
      </c>
      <c r="V22" s="46">
        <f>+'[1]18'!V31+'[1]23'!Q33</f>
        <v>769</v>
      </c>
      <c r="W22" s="46">
        <f>+'[1]18'!W31+'[1]23'!R33</f>
        <v>636</v>
      </c>
      <c r="X22" s="47">
        <f>+'[1]18'!X31+'[1]23'!S33</f>
        <v>5384908.9560000002</v>
      </c>
      <c r="Y22" s="47">
        <f>+'[1]18'!Y31+'[1]23'!T33</f>
        <v>4526329.5590000004</v>
      </c>
      <c r="Z22" s="46">
        <f>+'[1]21'!I32</f>
        <v>735</v>
      </c>
      <c r="AA22" s="46">
        <f>+'[1]21'!J32</f>
        <v>119</v>
      </c>
      <c r="AB22" s="47">
        <f>+'[1]21'!K32</f>
        <v>11431045.515010001</v>
      </c>
      <c r="AC22" s="47">
        <f>+'[1]21'!L32</f>
        <v>1619069.8989999997</v>
      </c>
    </row>
    <row r="23" spans="1:75" ht="15" customHeight="1" x14ac:dyDescent="0.2">
      <c r="A23" s="41" t="s">
        <v>27</v>
      </c>
      <c r="B23" s="42"/>
      <c r="C23" s="42"/>
      <c r="D23" s="42"/>
      <c r="E23" s="42"/>
      <c r="F23" s="42"/>
      <c r="G23" s="42"/>
      <c r="H23" s="43"/>
      <c r="I23" s="32">
        <f t="shared" si="2"/>
        <v>14</v>
      </c>
      <c r="J23" s="44">
        <f t="shared" si="3"/>
        <v>20839</v>
      </c>
      <c r="K23" s="44">
        <f t="shared" si="1"/>
        <v>13202</v>
      </c>
      <c r="L23" s="45">
        <f t="shared" si="1"/>
        <v>162648937.5</v>
      </c>
      <c r="M23" s="45">
        <f t="shared" si="1"/>
        <v>103216563.623</v>
      </c>
      <c r="N23" s="44">
        <f>+'[1]18'!N32</f>
        <v>16619</v>
      </c>
      <c r="O23" s="44">
        <f>+'[1]18'!O32</f>
        <v>11192</v>
      </c>
      <c r="P23" s="45">
        <f>+'[1]18'!P32</f>
        <v>133858672.73199999</v>
      </c>
      <c r="Q23" s="45">
        <f>+'[1]18'!Q32</f>
        <v>90159035.865999997</v>
      </c>
      <c r="R23" s="44">
        <f>+'[1]18'!R32+'[1]23'!M34</f>
        <v>3107</v>
      </c>
      <c r="S23" s="44">
        <f>+'[1]18'!S32+'[1]23'!N34</f>
        <v>1300</v>
      </c>
      <c r="T23" s="45">
        <f>+'[1]18'!T32+'[1]23'!O34</f>
        <v>18665848.794</v>
      </c>
      <c r="U23" s="45">
        <f>+'[1]18'!U32+'[1]23'!P34</f>
        <v>7963002.0659999996</v>
      </c>
      <c r="V23" s="46">
        <f>+'[1]18'!V32+'[1]23'!Q34</f>
        <v>772</v>
      </c>
      <c r="W23" s="46">
        <f>+'[1]18'!W32+'[1]23'!R34</f>
        <v>648</v>
      </c>
      <c r="X23" s="47">
        <f>+'[1]18'!X32+'[1]23'!S34</f>
        <v>4902897.4529999997</v>
      </c>
      <c r="Y23" s="47">
        <f>+'[1]18'!Y32+'[1]23'!T34</f>
        <v>4176004.0619999999</v>
      </c>
      <c r="Z23" s="46">
        <f>+'[1]21'!I33</f>
        <v>341</v>
      </c>
      <c r="AA23" s="46">
        <f>+'[1]21'!J33</f>
        <v>62</v>
      </c>
      <c r="AB23" s="47">
        <f>+'[1]21'!K33</f>
        <v>5221518.5209999997</v>
      </c>
      <c r="AC23" s="47">
        <f>+'[1]21'!L33</f>
        <v>918521.62900000007</v>
      </c>
    </row>
    <row r="24" spans="1:75" ht="15" customHeight="1" x14ac:dyDescent="0.2">
      <c r="A24" s="41" t="s">
        <v>28</v>
      </c>
      <c r="B24" s="42"/>
      <c r="C24" s="42"/>
      <c r="D24" s="42"/>
      <c r="E24" s="42"/>
      <c r="F24" s="42"/>
      <c r="G24" s="42"/>
      <c r="H24" s="43"/>
      <c r="I24" s="32">
        <f t="shared" si="2"/>
        <v>15</v>
      </c>
      <c r="J24" s="44">
        <f t="shared" si="3"/>
        <v>10183</v>
      </c>
      <c r="K24" s="44">
        <f t="shared" si="1"/>
        <v>6490</v>
      </c>
      <c r="L24" s="45">
        <f t="shared" si="1"/>
        <v>86544150.484000012</v>
      </c>
      <c r="M24" s="45">
        <f t="shared" si="1"/>
        <v>53870145.296000011</v>
      </c>
      <c r="N24" s="44">
        <f>+'[1]18'!N33</f>
        <v>8270</v>
      </c>
      <c r="O24" s="44">
        <f>+'[1]18'!O33</f>
        <v>5672</v>
      </c>
      <c r="P24" s="45">
        <f>+'[1]18'!P33</f>
        <v>71097422.640000001</v>
      </c>
      <c r="Q24" s="45">
        <f>+'[1]18'!Q33</f>
        <v>48095038.464000002</v>
      </c>
      <c r="R24" s="44">
        <f>+'[1]18'!R33+'[1]23'!M35</f>
        <v>1149</v>
      </c>
      <c r="S24" s="44">
        <f>+'[1]18'!S33+'[1]23'!N35</f>
        <v>453</v>
      </c>
      <c r="T24" s="45">
        <f>+'[1]18'!T33+'[1]23'!O35</f>
        <v>6685222.5470000003</v>
      </c>
      <c r="U24" s="45">
        <f>+'[1]18'!U33+'[1]23'!P35</f>
        <v>2702449.068</v>
      </c>
      <c r="V24" s="46">
        <f>+'[1]18'!V33+'[1]23'!Q35</f>
        <v>355</v>
      </c>
      <c r="W24" s="46">
        <f>+'[1]18'!W33+'[1]23'!R35</f>
        <v>285</v>
      </c>
      <c r="X24" s="47">
        <f>+'[1]18'!X33+'[1]23'!S35</f>
        <v>2380026.9780000001</v>
      </c>
      <c r="Y24" s="47">
        <f>+'[1]18'!Y33+'[1]23'!T35</f>
        <v>1919353.9240000001</v>
      </c>
      <c r="Z24" s="46">
        <f>+'[1]21'!I34</f>
        <v>409</v>
      </c>
      <c r="AA24" s="46">
        <f>+'[1]21'!J34</f>
        <v>80</v>
      </c>
      <c r="AB24" s="47">
        <f>+'[1]21'!K34</f>
        <v>6381478.3190000001</v>
      </c>
      <c r="AC24" s="47">
        <f>+'[1]21'!L34</f>
        <v>1153303.8400000001</v>
      </c>
    </row>
    <row r="25" spans="1:75" ht="15" customHeight="1" x14ac:dyDescent="0.2">
      <c r="A25" s="41" t="s">
        <v>29</v>
      </c>
      <c r="B25" s="42"/>
      <c r="C25" s="42"/>
      <c r="D25" s="42"/>
      <c r="E25" s="42"/>
      <c r="F25" s="42"/>
      <c r="G25" s="42"/>
      <c r="H25" s="43"/>
      <c r="I25" s="32">
        <f t="shared" si="2"/>
        <v>16</v>
      </c>
      <c r="J25" s="44">
        <f t="shared" si="3"/>
        <v>10437</v>
      </c>
      <c r="K25" s="44">
        <f t="shared" si="1"/>
        <v>6535</v>
      </c>
      <c r="L25" s="45">
        <f t="shared" si="1"/>
        <v>82894764.275000006</v>
      </c>
      <c r="M25" s="45">
        <f t="shared" si="1"/>
        <v>50872628.956</v>
      </c>
      <c r="N25" s="44">
        <f>+'[1]18'!N34</f>
        <v>8186</v>
      </c>
      <c r="O25" s="44">
        <f>+'[1]18'!O34</f>
        <v>5593</v>
      </c>
      <c r="P25" s="45">
        <f>+'[1]18'!P34</f>
        <v>65556908.127999999</v>
      </c>
      <c r="Q25" s="45">
        <f>+'[1]18'!Q34</f>
        <v>44536819.748999998</v>
      </c>
      <c r="R25" s="44">
        <f>+'[1]18'!R34+'[1]23'!M36</f>
        <v>1456</v>
      </c>
      <c r="S25" s="44">
        <f>+'[1]18'!S34+'[1]23'!N36</f>
        <v>553</v>
      </c>
      <c r="T25" s="45">
        <f>+'[1]18'!T34+'[1]23'!O36</f>
        <v>8750637.6379999984</v>
      </c>
      <c r="U25" s="45">
        <f>+'[1]18'!U34+'[1]23'!P36</f>
        <v>3372417.0870000003</v>
      </c>
      <c r="V25" s="46">
        <f>+'[1]18'!V34+'[1]23'!Q36</f>
        <v>397</v>
      </c>
      <c r="W25" s="46">
        <f>+'[1]18'!W34+'[1]23'!R36</f>
        <v>328</v>
      </c>
      <c r="X25" s="47">
        <f>+'[1]18'!X34+'[1]23'!S36</f>
        <v>2480964.5549999997</v>
      </c>
      <c r="Y25" s="47">
        <f>+'[1]18'!Y34+'[1]23'!T36</f>
        <v>2051956.3129999998</v>
      </c>
      <c r="Z25" s="46">
        <f>+'[1]21'!I35</f>
        <v>398</v>
      </c>
      <c r="AA25" s="46">
        <f>+'[1]21'!J35</f>
        <v>61</v>
      </c>
      <c r="AB25" s="47">
        <f>+'[1]21'!K35</f>
        <v>6106253.9539999999</v>
      </c>
      <c r="AC25" s="47">
        <f>+'[1]21'!L35</f>
        <v>911435.80700000015</v>
      </c>
    </row>
    <row r="26" spans="1:75" ht="15" customHeight="1" x14ac:dyDescent="0.2">
      <c r="A26" s="41" t="s">
        <v>30</v>
      </c>
      <c r="B26" s="42"/>
      <c r="C26" s="42"/>
      <c r="D26" s="42"/>
      <c r="E26" s="42"/>
      <c r="F26" s="42"/>
      <c r="G26" s="42"/>
      <c r="H26" s="43"/>
      <c r="I26" s="32">
        <f t="shared" si="2"/>
        <v>17</v>
      </c>
      <c r="J26" s="44">
        <f t="shared" si="3"/>
        <v>20746</v>
      </c>
      <c r="K26" s="44">
        <f t="shared" si="3"/>
        <v>12484</v>
      </c>
      <c r="L26" s="45">
        <f t="shared" si="3"/>
        <v>173608098.07089999</v>
      </c>
      <c r="M26" s="45">
        <f t="shared" si="3"/>
        <v>101800668.07799999</v>
      </c>
      <c r="N26" s="44">
        <f>+'[1]18'!N35</f>
        <v>15262</v>
      </c>
      <c r="O26" s="44">
        <f>+'[1]18'!O35</f>
        <v>10150</v>
      </c>
      <c r="P26" s="45">
        <f>+'[1]18'!P35</f>
        <v>133489207.193</v>
      </c>
      <c r="Q26" s="45">
        <f>+'[1]18'!Q35</f>
        <v>86625691.394999996</v>
      </c>
      <c r="R26" s="44">
        <f>+'[1]18'!R35+'[1]23'!M37</f>
        <v>3927</v>
      </c>
      <c r="S26" s="44">
        <f>+'[1]18'!S35+'[1]23'!N37</f>
        <v>1545</v>
      </c>
      <c r="T26" s="45">
        <f>+'[1]18'!T35+'[1]23'!O37</f>
        <v>23553032.992000002</v>
      </c>
      <c r="U26" s="45">
        <f>+'[1]18'!U35+'[1]23'!P37</f>
        <v>9281991.0759999994</v>
      </c>
      <c r="V26" s="46">
        <f>+'[1]18'!V35+'[1]23'!Q37</f>
        <v>798</v>
      </c>
      <c r="W26" s="46">
        <f>+'[1]18'!W35+'[1]23'!R37</f>
        <v>648</v>
      </c>
      <c r="X26" s="47">
        <f>+'[1]18'!X35+'[1]23'!S37</f>
        <v>4976744.7280000001</v>
      </c>
      <c r="Y26" s="47">
        <f>+'[1]18'!Y35+'[1]23'!T37</f>
        <v>4086441.7859999998</v>
      </c>
      <c r="Z26" s="46">
        <f>+'[1]21'!I36</f>
        <v>759</v>
      </c>
      <c r="AA26" s="46">
        <f>+'[1]21'!J36</f>
        <v>141</v>
      </c>
      <c r="AB26" s="47">
        <f>+'[1]21'!K36</f>
        <v>11589113.1579</v>
      </c>
      <c r="AC26" s="47">
        <f>+'[1]21'!L36</f>
        <v>1806543.821</v>
      </c>
    </row>
    <row r="27" spans="1:75" ht="15" customHeight="1" x14ac:dyDescent="0.2">
      <c r="A27" s="41" t="s">
        <v>31</v>
      </c>
      <c r="B27" s="42"/>
      <c r="C27" s="42"/>
      <c r="D27" s="42"/>
      <c r="E27" s="42"/>
      <c r="F27" s="42"/>
      <c r="G27" s="42"/>
      <c r="H27" s="43"/>
      <c r="I27" s="32">
        <f t="shared" si="2"/>
        <v>18</v>
      </c>
      <c r="J27" s="44">
        <f t="shared" si="3"/>
        <v>18005</v>
      </c>
      <c r="K27" s="44">
        <f t="shared" si="3"/>
        <v>10996</v>
      </c>
      <c r="L27" s="45">
        <f t="shared" si="3"/>
        <v>145900593.289</v>
      </c>
      <c r="M27" s="45">
        <f t="shared" si="3"/>
        <v>88645255.438000008</v>
      </c>
      <c r="N27" s="44">
        <f>+'[1]18'!N36</f>
        <v>14955</v>
      </c>
      <c r="O27" s="44">
        <f>+'[1]18'!O36</f>
        <v>9713</v>
      </c>
      <c r="P27" s="45">
        <f>+'[1]18'!P36</f>
        <v>123225022.206</v>
      </c>
      <c r="Q27" s="45">
        <f>+'[1]18'!Q36</f>
        <v>80027369.494000003</v>
      </c>
      <c r="R27" s="44">
        <f>+'[1]18'!R36+'[1]23'!M38</f>
        <v>1916</v>
      </c>
      <c r="S27" s="44">
        <f>+'[1]18'!S36+'[1]23'!N38</f>
        <v>674</v>
      </c>
      <c r="T27" s="45">
        <f>+'[1]18'!T36+'[1]23'!O38</f>
        <v>11714342.612</v>
      </c>
      <c r="U27" s="45">
        <f>+'[1]18'!U36+'[1]23'!P38</f>
        <v>4260644.7230000002</v>
      </c>
      <c r="V27" s="46">
        <f>+'[1]18'!V36+'[1]23'!Q38</f>
        <v>633</v>
      </c>
      <c r="W27" s="46">
        <f>+'[1]18'!W36+'[1]23'!R38</f>
        <v>503</v>
      </c>
      <c r="X27" s="47">
        <f>+'[1]18'!X36+'[1]23'!S38</f>
        <v>3822593.5830000001</v>
      </c>
      <c r="Y27" s="47">
        <f>+'[1]18'!Y36+'[1]23'!T38</f>
        <v>3048804.1469999999</v>
      </c>
      <c r="Z27" s="46">
        <f>+'[1]21'!I37</f>
        <v>501</v>
      </c>
      <c r="AA27" s="46">
        <f>+'[1]21'!J37</f>
        <v>106</v>
      </c>
      <c r="AB27" s="47">
        <f>+'[1]21'!K37</f>
        <v>7138634.8880000003</v>
      </c>
      <c r="AC27" s="47">
        <f>+'[1]21'!L37</f>
        <v>1308437.074</v>
      </c>
    </row>
    <row r="28" spans="1:75" ht="15" customHeight="1" x14ac:dyDescent="0.2">
      <c r="A28" s="41" t="s">
        <v>32</v>
      </c>
      <c r="B28" s="42"/>
      <c r="C28" s="42"/>
      <c r="D28" s="42"/>
      <c r="E28" s="42"/>
      <c r="F28" s="42"/>
      <c r="G28" s="42"/>
      <c r="H28" s="43"/>
      <c r="I28" s="32">
        <f t="shared" si="2"/>
        <v>19</v>
      </c>
      <c r="J28" s="44">
        <f t="shared" si="3"/>
        <v>14512</v>
      </c>
      <c r="K28" s="44">
        <f t="shared" si="3"/>
        <v>9196</v>
      </c>
      <c r="L28" s="45">
        <f t="shared" si="3"/>
        <v>113115270.67399999</v>
      </c>
      <c r="M28" s="45">
        <f t="shared" si="3"/>
        <v>71173552.465000004</v>
      </c>
      <c r="N28" s="44">
        <f>+'[1]18'!N37</f>
        <v>11139</v>
      </c>
      <c r="O28" s="44">
        <f>+'[1]18'!O37</f>
        <v>7637</v>
      </c>
      <c r="P28" s="45">
        <f>+'[1]18'!P37</f>
        <v>90715891.857999995</v>
      </c>
      <c r="Q28" s="45">
        <f>+'[1]18'!Q37</f>
        <v>61626423.538000003</v>
      </c>
      <c r="R28" s="44">
        <f>+'[1]18'!R37+'[1]23'!M39</f>
        <v>2316</v>
      </c>
      <c r="S28" s="44">
        <f>+'[1]18'!S37+'[1]23'!N39</f>
        <v>929</v>
      </c>
      <c r="T28" s="45">
        <f>+'[1]18'!T37+'[1]23'!O39</f>
        <v>13354650.728</v>
      </c>
      <c r="U28" s="45">
        <f>+'[1]18'!U37+'[1]23'!P39</f>
        <v>5412801.6339999996</v>
      </c>
      <c r="V28" s="46">
        <f>+'[1]18'!V37+'[1]23'!Q39</f>
        <v>766</v>
      </c>
      <c r="W28" s="46">
        <f>+'[1]18'!W37+'[1]23'!R39</f>
        <v>589</v>
      </c>
      <c r="X28" s="47">
        <f>+'[1]18'!X37+'[1]23'!S39</f>
        <v>4741343.2079999996</v>
      </c>
      <c r="Y28" s="47">
        <f>+'[1]18'!Y37+'[1]23'!T39</f>
        <v>3623550.2990000001</v>
      </c>
      <c r="Z28" s="46">
        <f>+'[1]21'!I38</f>
        <v>291</v>
      </c>
      <c r="AA28" s="46">
        <f>+'[1]21'!J38</f>
        <v>41</v>
      </c>
      <c r="AB28" s="47">
        <f>+'[1]21'!K38</f>
        <v>4303384.88</v>
      </c>
      <c r="AC28" s="47">
        <f>+'[1]21'!L38</f>
        <v>510776.99399999995</v>
      </c>
    </row>
    <row r="29" spans="1:75" ht="15" customHeight="1" x14ac:dyDescent="0.2">
      <c r="A29" s="41" t="s">
        <v>33</v>
      </c>
      <c r="B29" s="42"/>
      <c r="C29" s="42"/>
      <c r="D29" s="42"/>
      <c r="E29" s="42"/>
      <c r="F29" s="42"/>
      <c r="G29" s="42"/>
      <c r="H29" s="43"/>
      <c r="I29" s="32">
        <f t="shared" si="2"/>
        <v>20</v>
      </c>
      <c r="J29" s="44">
        <f t="shared" si="3"/>
        <v>14350</v>
      </c>
      <c r="K29" s="44">
        <f t="shared" si="3"/>
        <v>9073</v>
      </c>
      <c r="L29" s="45">
        <f t="shared" si="3"/>
        <v>115071753.027</v>
      </c>
      <c r="M29" s="45">
        <f t="shared" si="3"/>
        <v>71660133.652999997</v>
      </c>
      <c r="N29" s="44">
        <f>+'[1]18'!N38</f>
        <v>11476</v>
      </c>
      <c r="O29" s="44">
        <f>+'[1]18'!O38</f>
        <v>7772</v>
      </c>
      <c r="P29" s="45">
        <f>+'[1]18'!P38</f>
        <v>93977131.494000003</v>
      </c>
      <c r="Q29" s="45">
        <f>+'[1]18'!Q38</f>
        <v>63167565.489</v>
      </c>
      <c r="R29" s="44">
        <f>+'[1]18'!R38+'[1]23'!M40</f>
        <v>1776</v>
      </c>
      <c r="S29" s="44">
        <f>+'[1]18'!S38+'[1]23'!N40</f>
        <v>680</v>
      </c>
      <c r="T29" s="45">
        <f>+'[1]18'!T38+'[1]23'!O40</f>
        <v>10560042.165999999</v>
      </c>
      <c r="U29" s="45">
        <f>+'[1]18'!U38+'[1]23'!P40</f>
        <v>4142502.8029999998</v>
      </c>
      <c r="V29" s="46">
        <f>+'[1]18'!V38+'[1]23'!Q40</f>
        <v>691</v>
      </c>
      <c r="W29" s="46">
        <f>+'[1]18'!W38+'[1]23'!R40</f>
        <v>546</v>
      </c>
      <c r="X29" s="47">
        <f>+'[1]18'!X38+'[1]23'!S40</f>
        <v>4280875.4139999999</v>
      </c>
      <c r="Y29" s="47">
        <f>+'[1]18'!Y38+'[1]23'!T40</f>
        <v>3358826.2050000001</v>
      </c>
      <c r="Z29" s="46">
        <f>+'[1]21'!I39</f>
        <v>407</v>
      </c>
      <c r="AA29" s="46">
        <f>+'[1]21'!J39</f>
        <v>75</v>
      </c>
      <c r="AB29" s="47">
        <f>+'[1]21'!K39</f>
        <v>6253703.9529999997</v>
      </c>
      <c r="AC29" s="47">
        <f>+'[1]21'!L39</f>
        <v>991239.15599999996</v>
      </c>
    </row>
    <row r="30" spans="1:75" ht="15" customHeight="1" x14ac:dyDescent="0.2">
      <c r="A30" s="41" t="s">
        <v>34</v>
      </c>
      <c r="B30" s="42"/>
      <c r="C30" s="42"/>
      <c r="D30" s="42"/>
      <c r="E30" s="42"/>
      <c r="F30" s="42"/>
      <c r="G30" s="42"/>
      <c r="H30" s="43"/>
      <c r="I30" s="32">
        <f t="shared" si="2"/>
        <v>21</v>
      </c>
      <c r="J30" s="44">
        <f t="shared" si="3"/>
        <v>23219</v>
      </c>
      <c r="K30" s="44">
        <f t="shared" si="3"/>
        <v>14846</v>
      </c>
      <c r="L30" s="45">
        <f t="shared" si="3"/>
        <v>181085017.43900001</v>
      </c>
      <c r="M30" s="45">
        <f t="shared" si="3"/>
        <v>115264597.184</v>
      </c>
      <c r="N30" s="44">
        <f>+'[1]18'!N39</f>
        <v>18612</v>
      </c>
      <c r="O30" s="44">
        <f>+'[1]18'!O39</f>
        <v>12713</v>
      </c>
      <c r="P30" s="45">
        <f>+'[1]18'!P39</f>
        <v>148904341.704</v>
      </c>
      <c r="Q30" s="45">
        <f>+'[1]18'!Q39</f>
        <v>101479581.95100001</v>
      </c>
      <c r="R30" s="44">
        <f>+'[1]18'!R39+'[1]23'!M41</f>
        <v>3056</v>
      </c>
      <c r="S30" s="44">
        <f>+'[1]18'!S39+'[1]23'!N41</f>
        <v>1181</v>
      </c>
      <c r="T30" s="45">
        <f>+'[1]18'!T39+'[1]23'!O41</f>
        <v>18365934.254000001</v>
      </c>
      <c r="U30" s="45">
        <f>+'[1]18'!U39+'[1]23'!P41</f>
        <v>7209870.602</v>
      </c>
      <c r="V30" s="46">
        <f>+'[1]18'!V39+'[1]23'!Q41</f>
        <v>1073</v>
      </c>
      <c r="W30" s="46">
        <f>+'[1]18'!W39+'[1]23'!R41</f>
        <v>866</v>
      </c>
      <c r="X30" s="47">
        <f>+'[1]18'!X39+'[1]23'!S41</f>
        <v>6649340.2060000002</v>
      </c>
      <c r="Y30" s="47">
        <f>+'[1]18'!Y39+'[1]23'!T41</f>
        <v>5415522.2000000002</v>
      </c>
      <c r="Z30" s="46">
        <f>+'[1]21'!I40</f>
        <v>478</v>
      </c>
      <c r="AA30" s="46">
        <f>+'[1]21'!J40</f>
        <v>86</v>
      </c>
      <c r="AB30" s="47">
        <f>+'[1]21'!K40</f>
        <v>7165401.2750000004</v>
      </c>
      <c r="AC30" s="47">
        <f>+'[1]21'!L40</f>
        <v>1159622.4310000001</v>
      </c>
    </row>
    <row r="31" spans="1:75" ht="15" customHeight="1" x14ac:dyDescent="0.2">
      <c r="A31" s="41" t="s">
        <v>35</v>
      </c>
      <c r="B31" s="42"/>
      <c r="C31" s="42"/>
      <c r="D31" s="42"/>
      <c r="E31" s="42"/>
      <c r="F31" s="42"/>
      <c r="G31" s="42"/>
      <c r="H31" s="43"/>
      <c r="I31" s="32">
        <f t="shared" si="2"/>
        <v>22</v>
      </c>
      <c r="J31" s="44">
        <f t="shared" si="3"/>
        <v>13886</v>
      </c>
      <c r="K31" s="44">
        <f t="shared" si="3"/>
        <v>8327</v>
      </c>
      <c r="L31" s="45">
        <f t="shared" si="3"/>
        <v>112186851.558</v>
      </c>
      <c r="M31" s="45">
        <f t="shared" si="3"/>
        <v>66309411.819000006</v>
      </c>
      <c r="N31" s="44">
        <f>+'[1]18'!N40</f>
        <v>10857</v>
      </c>
      <c r="O31" s="44">
        <f>+'[1]18'!O40</f>
        <v>7085</v>
      </c>
      <c r="P31" s="45">
        <f>+'[1]18'!P40</f>
        <v>89269379.697999999</v>
      </c>
      <c r="Q31" s="45">
        <f>+'[1]18'!Q40</f>
        <v>57857565.939999998</v>
      </c>
      <c r="R31" s="44">
        <f>+'[1]18'!R40+'[1]23'!M42</f>
        <v>2075</v>
      </c>
      <c r="S31" s="44">
        <f>+'[1]18'!S40+'[1]23'!N42</f>
        <v>667</v>
      </c>
      <c r="T31" s="45">
        <f>+'[1]18'!T40+'[1]23'!O42</f>
        <v>14206049.892000001</v>
      </c>
      <c r="U31" s="45">
        <f>+'[1]18'!U40+'[1]23'!P42</f>
        <v>4296403.42</v>
      </c>
      <c r="V31" s="46">
        <f>+'[1]18'!V40+'[1]23'!Q42</f>
        <v>671</v>
      </c>
      <c r="W31" s="46">
        <f>+'[1]18'!W40+'[1]23'!R42</f>
        <v>540</v>
      </c>
      <c r="X31" s="47">
        <f>+'[1]18'!X40+'[1]23'!S42</f>
        <v>4481886.13</v>
      </c>
      <c r="Y31" s="47">
        <f>+'[1]18'!Y40+'[1]23'!T42</f>
        <v>3674216.5529999998</v>
      </c>
      <c r="Z31" s="46">
        <f>+'[1]21'!I41</f>
        <v>283</v>
      </c>
      <c r="AA31" s="46">
        <f>+'[1]21'!J41</f>
        <v>35</v>
      </c>
      <c r="AB31" s="47">
        <f>+'[1]21'!K41</f>
        <v>4229535.8380000005</v>
      </c>
      <c r="AC31" s="47">
        <f>+'[1]21'!L41</f>
        <v>481225.90599999996</v>
      </c>
    </row>
    <row r="32" spans="1:75" ht="15" customHeight="1" x14ac:dyDescent="0.2">
      <c r="A32" s="51" t="s">
        <v>36</v>
      </c>
      <c r="B32" s="52"/>
      <c r="C32" s="52"/>
      <c r="D32" s="52"/>
      <c r="E32" s="52"/>
      <c r="F32" s="52"/>
      <c r="G32" s="52"/>
      <c r="H32" s="52"/>
      <c r="I32" s="32">
        <f t="shared" si="2"/>
        <v>23</v>
      </c>
      <c r="J32" s="37">
        <f t="shared" si="3"/>
        <v>227314</v>
      </c>
      <c r="K32" s="37">
        <f t="shared" si="3"/>
        <v>147205</v>
      </c>
      <c r="L32" s="38">
        <f t="shared" si="3"/>
        <v>2197545700.7372203</v>
      </c>
      <c r="M32" s="38">
        <f t="shared" si="3"/>
        <v>1366812958.5799999</v>
      </c>
      <c r="N32" s="37">
        <f>+'[1]18'!N41</f>
        <v>174529</v>
      </c>
      <c r="O32" s="37">
        <f>+'[1]18'!O41</f>
        <v>124681</v>
      </c>
      <c r="P32" s="38">
        <f>+'[1]18'!P41</f>
        <v>1725308115.411</v>
      </c>
      <c r="Q32" s="38">
        <f>+'[1]18'!Q41</f>
        <v>1193976534.97</v>
      </c>
      <c r="R32" s="37">
        <f>+'[1]18'!R41+'[1]23'!M43</f>
        <v>29651</v>
      </c>
      <c r="S32" s="37">
        <f>+'[1]18'!S41+'[1]23'!N43</f>
        <v>12075</v>
      </c>
      <c r="T32" s="38">
        <f>+'[1]18'!T41+'[1]23'!O43</f>
        <v>185554173.10100001</v>
      </c>
      <c r="U32" s="38">
        <f>+'[1]18'!U41+'[1]23'!P43</f>
        <v>74883041.721999988</v>
      </c>
      <c r="V32" s="39">
        <f>+'[1]18'!V41+'[1]23'!Q43</f>
        <v>8930</v>
      </c>
      <c r="W32" s="39">
        <f>+'[1]18'!W41+'[1]23'!R43</f>
        <v>7091</v>
      </c>
      <c r="X32" s="40">
        <f>+'[1]18'!X41+'[1]23'!S43</f>
        <v>58191806.894000001</v>
      </c>
      <c r="Y32" s="40">
        <f>+'[1]18'!Y41+'[1]23'!T43</f>
        <v>46778728.301000006</v>
      </c>
      <c r="Z32" s="39">
        <f>+'[1]21'!I42</f>
        <v>14204</v>
      </c>
      <c r="AA32" s="39">
        <f>+'[1]21'!J42</f>
        <v>3358</v>
      </c>
      <c r="AB32" s="40">
        <f>+'[1]21'!K42</f>
        <v>228491605.33122</v>
      </c>
      <c r="AC32" s="40">
        <f>+'[1]21'!L42</f>
        <v>51174653.586999997</v>
      </c>
    </row>
    <row r="33" spans="1:29" ht="15" customHeight="1" x14ac:dyDescent="0.2">
      <c r="A33" s="53" t="s">
        <v>37</v>
      </c>
      <c r="B33" s="53"/>
      <c r="C33" s="53"/>
      <c r="D33" s="53"/>
      <c r="E33" s="53"/>
      <c r="F33" s="53"/>
      <c r="G33" s="53"/>
      <c r="H33" s="53"/>
      <c r="I33" s="32">
        <f t="shared" si="2"/>
        <v>24</v>
      </c>
      <c r="J33" s="44">
        <f t="shared" si="3"/>
        <v>5608</v>
      </c>
      <c r="K33" s="44">
        <f t="shared" si="3"/>
        <v>3434</v>
      </c>
      <c r="L33" s="45">
        <f t="shared" si="3"/>
        <v>55359530.072999999</v>
      </c>
      <c r="M33" s="45">
        <f t="shared" si="3"/>
        <v>31152515.377999999</v>
      </c>
      <c r="N33" s="44">
        <f>+'[1]18'!N42</f>
        <v>4321</v>
      </c>
      <c r="O33" s="44">
        <f>+'[1]18'!O42</f>
        <v>2906</v>
      </c>
      <c r="P33" s="45">
        <f>+'[1]18'!P42</f>
        <v>43665454.160999998</v>
      </c>
      <c r="Q33" s="45">
        <f>+'[1]18'!Q42</f>
        <v>27069328.309999999</v>
      </c>
      <c r="R33" s="44">
        <f>+'[1]18'!R42+'[1]23'!M44</f>
        <v>723</v>
      </c>
      <c r="S33" s="44">
        <f>+'[1]18'!S42+'[1]23'!N44</f>
        <v>256</v>
      </c>
      <c r="T33" s="45">
        <f>+'[1]18'!T42+'[1]23'!O44</f>
        <v>5212522.75</v>
      </c>
      <c r="U33" s="45">
        <f>+'[1]18'!U42+'[1]23'!P44</f>
        <v>1608671.2220000001</v>
      </c>
      <c r="V33" s="46">
        <f>+'[1]18'!V42+'[1]23'!Q44</f>
        <v>245</v>
      </c>
      <c r="W33" s="46">
        <f>+'[1]18'!W42+'[1]23'!R44</f>
        <v>195</v>
      </c>
      <c r="X33" s="47">
        <f>+'[1]18'!X42+'[1]23'!S44</f>
        <v>1728841.827</v>
      </c>
      <c r="Y33" s="47">
        <f>+'[1]18'!Y42+'[1]23'!T44</f>
        <v>1419863.6839999999</v>
      </c>
      <c r="Z33" s="46">
        <f>+'[1]21'!I43</f>
        <v>319</v>
      </c>
      <c r="AA33" s="46">
        <f>+'[1]21'!J43</f>
        <v>77</v>
      </c>
      <c r="AB33" s="47">
        <f>+'[1]21'!K43</f>
        <v>4752711.335</v>
      </c>
      <c r="AC33" s="47">
        <f>+'[1]21'!L43</f>
        <v>1054652.162</v>
      </c>
    </row>
    <row r="34" spans="1:29" ht="15" customHeight="1" x14ac:dyDescent="0.2">
      <c r="A34" s="53" t="s">
        <v>38</v>
      </c>
      <c r="B34" s="53"/>
      <c r="C34" s="53"/>
      <c r="D34" s="53"/>
      <c r="E34" s="53"/>
      <c r="F34" s="53"/>
      <c r="G34" s="53"/>
      <c r="H34" s="53"/>
      <c r="I34" s="32">
        <f t="shared" si="2"/>
        <v>25</v>
      </c>
      <c r="J34" s="44">
        <f t="shared" si="3"/>
        <v>779</v>
      </c>
      <c r="K34" s="44">
        <f t="shared" si="3"/>
        <v>483</v>
      </c>
      <c r="L34" s="45">
        <f t="shared" si="3"/>
        <v>7628253.1799999997</v>
      </c>
      <c r="M34" s="45">
        <f t="shared" si="3"/>
        <v>4386349.8100000005</v>
      </c>
      <c r="N34" s="44">
        <f>+'[1]18'!N43</f>
        <v>578</v>
      </c>
      <c r="O34" s="44">
        <f>+'[1]18'!O43</f>
        <v>405</v>
      </c>
      <c r="P34" s="45">
        <f>+'[1]18'!P43</f>
        <v>5766200.0259999996</v>
      </c>
      <c r="Q34" s="45">
        <f>+'[1]18'!Q43</f>
        <v>3831919.4530000002</v>
      </c>
      <c r="R34" s="44">
        <f>+'[1]18'!R43+'[1]23'!M45</f>
        <v>100</v>
      </c>
      <c r="S34" s="44">
        <f>+'[1]18'!S43+'[1]23'!N45</f>
        <v>38</v>
      </c>
      <c r="T34" s="45">
        <f>+'[1]18'!T43+'[1]23'!O45</f>
        <v>618790.73599999992</v>
      </c>
      <c r="U34" s="45">
        <f>+'[1]18'!U43+'[1]23'!P45</f>
        <v>223168.28200000001</v>
      </c>
      <c r="V34" s="46">
        <f>+'[1]18'!V43+'[1]23'!Q45</f>
        <v>39</v>
      </c>
      <c r="W34" s="46">
        <f>+'[1]18'!W43+'[1]23'!R45</f>
        <v>32</v>
      </c>
      <c r="X34" s="47">
        <f>+'[1]18'!X43+'[1]23'!S45</f>
        <v>247643.609</v>
      </c>
      <c r="Y34" s="47">
        <f>+'[1]18'!Y43+'[1]23'!T45</f>
        <v>206962.533</v>
      </c>
      <c r="Z34" s="46">
        <f>+'[1]21'!I44</f>
        <v>62</v>
      </c>
      <c r="AA34" s="46">
        <f>+'[1]21'!J44</f>
        <v>8</v>
      </c>
      <c r="AB34" s="47">
        <f>+'[1]21'!K44</f>
        <v>995618.80900000001</v>
      </c>
      <c r="AC34" s="47">
        <f>+'[1]21'!L44</f>
        <v>124299.54199999999</v>
      </c>
    </row>
    <row r="35" spans="1:29" ht="15" customHeight="1" x14ac:dyDescent="0.2">
      <c r="A35" s="53" t="s">
        <v>39</v>
      </c>
      <c r="B35" s="53"/>
      <c r="C35" s="53"/>
      <c r="D35" s="53"/>
      <c r="E35" s="53"/>
      <c r="F35" s="53"/>
      <c r="G35" s="53"/>
      <c r="H35" s="53"/>
      <c r="I35" s="32">
        <f t="shared" si="2"/>
        <v>26</v>
      </c>
      <c r="J35" s="44">
        <f t="shared" si="3"/>
        <v>35873</v>
      </c>
      <c r="K35" s="44">
        <f t="shared" si="3"/>
        <v>23740</v>
      </c>
      <c r="L35" s="45">
        <f t="shared" si="3"/>
        <v>368621145.19099998</v>
      </c>
      <c r="M35" s="45">
        <f t="shared" si="3"/>
        <v>236070876.34599999</v>
      </c>
      <c r="N35" s="44">
        <f>+'[1]18'!N44</f>
        <v>28029</v>
      </c>
      <c r="O35" s="44">
        <f>+'[1]18'!O44</f>
        <v>20277</v>
      </c>
      <c r="P35" s="45">
        <f>+'[1]18'!P44</f>
        <v>298910184.08099997</v>
      </c>
      <c r="Q35" s="45">
        <f>+'[1]18'!Q44</f>
        <v>209306194.45199999</v>
      </c>
      <c r="R35" s="44">
        <f>+'[1]18'!R44+'[1]23'!M46</f>
        <v>4614</v>
      </c>
      <c r="S35" s="44">
        <f>+'[1]18'!S44+'[1]23'!N46</f>
        <v>1910</v>
      </c>
      <c r="T35" s="45">
        <f>+'[1]18'!T44+'[1]23'!O46</f>
        <v>29250509.542000003</v>
      </c>
      <c r="U35" s="45">
        <f>+'[1]18'!U44+'[1]23'!P46</f>
        <v>12090575.621000001</v>
      </c>
      <c r="V35" s="46">
        <f>+'[1]18'!V44+'[1]23'!Q46</f>
        <v>1292</v>
      </c>
      <c r="W35" s="46">
        <f>+'[1]18'!W44+'[1]23'!R46</f>
        <v>1074</v>
      </c>
      <c r="X35" s="47">
        <f>+'[1]18'!X44+'[1]23'!S46</f>
        <v>8584625.0830000006</v>
      </c>
      <c r="Y35" s="47">
        <f>+'[1]18'!Y44+'[1]23'!T46</f>
        <v>7225296.7249999996</v>
      </c>
      <c r="Z35" s="46">
        <f>+'[1]21'!I45</f>
        <v>1938</v>
      </c>
      <c r="AA35" s="46">
        <f>+'[1]21'!J45</f>
        <v>479</v>
      </c>
      <c r="AB35" s="47">
        <f>+'[1]21'!K45</f>
        <v>31875826.484999999</v>
      </c>
      <c r="AC35" s="47">
        <f>+'[1]21'!L45</f>
        <v>7448809.5480000004</v>
      </c>
    </row>
    <row r="36" spans="1:29" ht="15" customHeight="1" x14ac:dyDescent="0.2">
      <c r="A36" s="53" t="s">
        <v>40</v>
      </c>
      <c r="B36" s="53"/>
      <c r="C36" s="53"/>
      <c r="D36" s="53"/>
      <c r="E36" s="53"/>
      <c r="F36" s="53"/>
      <c r="G36" s="53"/>
      <c r="H36" s="53"/>
      <c r="I36" s="32">
        <f t="shared" si="2"/>
        <v>27</v>
      </c>
      <c r="J36" s="44">
        <f t="shared" si="3"/>
        <v>52827</v>
      </c>
      <c r="K36" s="44">
        <f t="shared" si="3"/>
        <v>34295</v>
      </c>
      <c r="L36" s="45">
        <f t="shared" si="3"/>
        <v>512638887.75300002</v>
      </c>
      <c r="M36" s="45">
        <f t="shared" si="3"/>
        <v>317908617.29299998</v>
      </c>
      <c r="N36" s="44">
        <f>+'[1]18'!N45</f>
        <v>39377</v>
      </c>
      <c r="O36" s="44">
        <f>+'[1]18'!O45</f>
        <v>28564</v>
      </c>
      <c r="P36" s="45">
        <f>+'[1]18'!P45</f>
        <v>382351891.43099999</v>
      </c>
      <c r="Q36" s="45">
        <f>+'[1]18'!Q45</f>
        <v>270675884.41500002</v>
      </c>
      <c r="R36" s="44">
        <f>+'[1]18'!R45+'[1]23'!M47</f>
        <v>6801</v>
      </c>
      <c r="S36" s="44">
        <f>+'[1]18'!S45+'[1]23'!N47</f>
        <v>2858</v>
      </c>
      <c r="T36" s="45">
        <f>+'[1]18'!T45+'[1]23'!O47</f>
        <v>41111627.372999996</v>
      </c>
      <c r="U36" s="45">
        <f>+'[1]18'!U45+'[1]23'!P47</f>
        <v>17220941.585000001</v>
      </c>
      <c r="V36" s="46">
        <f>+'[1]18'!V45+'[1]23'!Q47</f>
        <v>2053</v>
      </c>
      <c r="W36" s="46">
        <f>+'[1]18'!W45+'[1]23'!R47</f>
        <v>1629</v>
      </c>
      <c r="X36" s="47">
        <f>+'[1]18'!X45+'[1]23'!S47</f>
        <v>13193121.489999998</v>
      </c>
      <c r="Y36" s="47">
        <f>+'[1]18'!Y45+'[1]23'!T47</f>
        <v>10591602.351</v>
      </c>
      <c r="Z36" s="46">
        <f>+'[1]21'!I46</f>
        <v>4596</v>
      </c>
      <c r="AA36" s="46">
        <f>+'[1]21'!J46</f>
        <v>1244</v>
      </c>
      <c r="AB36" s="47">
        <f>+'[1]21'!K46</f>
        <v>75982247.459000006</v>
      </c>
      <c r="AC36" s="47">
        <f>+'[1]21'!L46</f>
        <v>19420188.941999998</v>
      </c>
    </row>
    <row r="37" spans="1:29" ht="15" customHeight="1" x14ac:dyDescent="0.2">
      <c r="A37" s="53" t="s">
        <v>41</v>
      </c>
      <c r="B37" s="53"/>
      <c r="C37" s="53"/>
      <c r="D37" s="53"/>
      <c r="E37" s="53"/>
      <c r="F37" s="53"/>
      <c r="G37" s="53"/>
      <c r="H37" s="53"/>
      <c r="I37" s="32">
        <f t="shared" si="2"/>
        <v>28</v>
      </c>
      <c r="J37" s="44">
        <f t="shared" si="3"/>
        <v>6411</v>
      </c>
      <c r="K37" s="44">
        <f t="shared" si="3"/>
        <v>3937</v>
      </c>
      <c r="L37" s="45">
        <f t="shared" si="3"/>
        <v>57145891.825000003</v>
      </c>
      <c r="M37" s="45">
        <f t="shared" si="3"/>
        <v>33084626.547000002</v>
      </c>
      <c r="N37" s="44">
        <f>+'[1]18'!N46</f>
        <v>4302</v>
      </c>
      <c r="O37" s="44">
        <f>+'[1]18'!O46</f>
        <v>3155</v>
      </c>
      <c r="P37" s="45">
        <f>+'[1]18'!P46</f>
        <v>37920731.465000004</v>
      </c>
      <c r="Q37" s="45">
        <f>+'[1]18'!Q46</f>
        <v>27207661.664999999</v>
      </c>
      <c r="R37" s="44">
        <f>+'[1]18'!R46+'[1]23'!M48</f>
        <v>1243</v>
      </c>
      <c r="S37" s="44">
        <f>+'[1]18'!S46+'[1]23'!N48</f>
        <v>401</v>
      </c>
      <c r="T37" s="45">
        <f>+'[1]18'!T46+'[1]23'!O48</f>
        <v>9263307.5549999997</v>
      </c>
      <c r="U37" s="45">
        <f>+'[1]18'!U46+'[1]23'!P48</f>
        <v>2576172.6919999998</v>
      </c>
      <c r="V37" s="46">
        <f>+'[1]18'!V46+'[1]23'!Q48</f>
        <v>336</v>
      </c>
      <c r="W37" s="46">
        <f>+'[1]18'!W46+'[1]23'!R48</f>
        <v>262</v>
      </c>
      <c r="X37" s="47">
        <f>+'[1]18'!X46+'[1]23'!S48</f>
        <v>2153297.534</v>
      </c>
      <c r="Y37" s="47">
        <f>+'[1]18'!Y46+'[1]23'!T48</f>
        <v>1683404.919</v>
      </c>
      <c r="Z37" s="46">
        <f>+'[1]21'!I47</f>
        <v>530</v>
      </c>
      <c r="AA37" s="46">
        <f>+'[1]21'!J47</f>
        <v>119</v>
      </c>
      <c r="AB37" s="47">
        <f>+'[1]21'!K47</f>
        <v>7808555.2709999997</v>
      </c>
      <c r="AC37" s="47">
        <f>+'[1]21'!L47</f>
        <v>1617387.2709999999</v>
      </c>
    </row>
    <row r="38" spans="1:29" ht="15" customHeight="1" x14ac:dyDescent="0.2">
      <c r="A38" s="53" t="s">
        <v>42</v>
      </c>
      <c r="B38" s="53"/>
      <c r="C38" s="53"/>
      <c r="D38" s="53"/>
      <c r="E38" s="53"/>
      <c r="F38" s="53"/>
      <c r="G38" s="53"/>
      <c r="H38" s="53"/>
      <c r="I38" s="32">
        <f t="shared" si="2"/>
        <v>29</v>
      </c>
      <c r="J38" s="44">
        <f t="shared" si="3"/>
        <v>46862</v>
      </c>
      <c r="K38" s="44">
        <f t="shared" si="3"/>
        <v>29857</v>
      </c>
      <c r="L38" s="45">
        <f t="shared" si="3"/>
        <v>414782909.76699996</v>
      </c>
      <c r="M38" s="45">
        <f t="shared" si="3"/>
        <v>254050157.51499999</v>
      </c>
      <c r="N38" s="44">
        <f>+'[1]18'!N47</f>
        <v>35793</v>
      </c>
      <c r="O38" s="44">
        <f>+'[1]18'!O47</f>
        <v>25172</v>
      </c>
      <c r="P38" s="45">
        <f>+'[1]18'!P47</f>
        <v>323977935.42900002</v>
      </c>
      <c r="Q38" s="45">
        <f>+'[1]18'!Q47</f>
        <v>220747891.85800001</v>
      </c>
      <c r="R38" s="44">
        <f>+'[1]18'!R47+'[1]23'!M49</f>
        <v>6639</v>
      </c>
      <c r="S38" s="44">
        <f>+'[1]18'!S47+'[1]23'!N49</f>
        <v>2689</v>
      </c>
      <c r="T38" s="45">
        <f>+'[1]18'!T47+'[1]23'!O49</f>
        <v>40403610.182999998</v>
      </c>
      <c r="U38" s="45">
        <f>+'[1]18'!U47+'[1]23'!P49</f>
        <v>16631698.413000001</v>
      </c>
      <c r="V38" s="46">
        <f>+'[1]18'!V47+'[1]23'!Q49</f>
        <v>1928</v>
      </c>
      <c r="W38" s="46">
        <f>+'[1]18'!W47+'[1]23'!R49</f>
        <v>1520</v>
      </c>
      <c r="X38" s="47">
        <f>+'[1]18'!X47+'[1]23'!S49</f>
        <v>12309128.714000002</v>
      </c>
      <c r="Y38" s="47">
        <f>+'[1]18'!Y47+'[1]23'!T49</f>
        <v>9847401.5350000001</v>
      </c>
      <c r="Z38" s="46">
        <f>+'[1]21'!I48</f>
        <v>2502</v>
      </c>
      <c r="AA38" s="46">
        <f>+'[1]21'!J48</f>
        <v>476</v>
      </c>
      <c r="AB38" s="47">
        <f>+'[1]21'!K48</f>
        <v>38092235.441</v>
      </c>
      <c r="AC38" s="47">
        <f>+'[1]21'!L48</f>
        <v>6823165.7089999998</v>
      </c>
    </row>
    <row r="39" spans="1:29" ht="15" customHeight="1" x14ac:dyDescent="0.2">
      <c r="A39" s="53" t="s">
        <v>29</v>
      </c>
      <c r="B39" s="53"/>
      <c r="C39" s="53"/>
      <c r="D39" s="53"/>
      <c r="E39" s="53"/>
      <c r="F39" s="53"/>
      <c r="G39" s="53"/>
      <c r="H39" s="53"/>
      <c r="I39" s="32">
        <f t="shared" si="2"/>
        <v>30</v>
      </c>
      <c r="J39" s="44">
        <f t="shared" si="3"/>
        <v>24110</v>
      </c>
      <c r="K39" s="44">
        <f t="shared" si="3"/>
        <v>15704</v>
      </c>
      <c r="L39" s="45">
        <f t="shared" si="3"/>
        <v>244366719.75422001</v>
      </c>
      <c r="M39" s="45">
        <f t="shared" si="3"/>
        <v>152388082.26599997</v>
      </c>
      <c r="N39" s="44">
        <f>+'[1]18'!N48</f>
        <v>19358</v>
      </c>
      <c r="O39" s="44">
        <f>+'[1]18'!O48</f>
        <v>13709</v>
      </c>
      <c r="P39" s="45">
        <f>+'[1]18'!P48</f>
        <v>200410053.36899999</v>
      </c>
      <c r="Q39" s="45">
        <f>+'[1]18'!Q48</f>
        <v>136888012.69499999</v>
      </c>
      <c r="R39" s="44">
        <f>+'[1]18'!R48+'[1]23'!M50</f>
        <v>2581</v>
      </c>
      <c r="S39" s="44">
        <f>+'[1]18'!S48+'[1]23'!N50</f>
        <v>1050</v>
      </c>
      <c r="T39" s="45">
        <f>+'[1]18'!T48+'[1]23'!O50</f>
        <v>16505918.848999999</v>
      </c>
      <c r="U39" s="45">
        <f>+'[1]18'!U48+'[1]23'!P50</f>
        <v>6710916.5750000002</v>
      </c>
      <c r="V39" s="46">
        <f>+'[1]18'!V48+'[1]23'!Q50</f>
        <v>831</v>
      </c>
      <c r="W39" s="46">
        <f>+'[1]18'!W48+'[1]23'!R50</f>
        <v>659</v>
      </c>
      <c r="X39" s="47">
        <f>+'[1]18'!X48+'[1]23'!S50</f>
        <v>5398769.9879999999</v>
      </c>
      <c r="Y39" s="47">
        <f>+'[1]18'!Y48+'[1]23'!T50</f>
        <v>4324944.7570000002</v>
      </c>
      <c r="Z39" s="46">
        <f>+'[1]21'!I49</f>
        <v>1340</v>
      </c>
      <c r="AA39" s="46">
        <f>+'[1]21'!J49</f>
        <v>286</v>
      </c>
      <c r="AB39" s="47">
        <f>+'[1]21'!K49</f>
        <v>22051977.548220001</v>
      </c>
      <c r="AC39" s="47">
        <f>+'[1]21'!L49</f>
        <v>4464208.2390000001</v>
      </c>
    </row>
    <row r="40" spans="1:29" ht="15" customHeight="1" x14ac:dyDescent="0.2">
      <c r="A40" s="53" t="s">
        <v>43</v>
      </c>
      <c r="B40" s="53"/>
      <c r="C40" s="53"/>
      <c r="D40" s="53"/>
      <c r="E40" s="53"/>
      <c r="F40" s="53"/>
      <c r="G40" s="53"/>
      <c r="H40" s="53"/>
      <c r="I40" s="32">
        <f t="shared" si="2"/>
        <v>31</v>
      </c>
      <c r="J40" s="44">
        <f t="shared" si="3"/>
        <v>29345</v>
      </c>
      <c r="K40" s="44">
        <f t="shared" si="3"/>
        <v>19020</v>
      </c>
      <c r="L40" s="45">
        <f t="shared" si="3"/>
        <v>300493630.54100001</v>
      </c>
      <c r="M40" s="45">
        <f t="shared" si="3"/>
        <v>187814210.03699997</v>
      </c>
      <c r="N40" s="44">
        <f>+'[1]18'!N49</f>
        <v>22422</v>
      </c>
      <c r="O40" s="44">
        <f>+'[1]18'!O49</f>
        <v>15935</v>
      </c>
      <c r="P40" s="45">
        <f>+'[1]18'!P49</f>
        <v>240109570.822</v>
      </c>
      <c r="Q40" s="45">
        <f>+'[1]18'!Q49</f>
        <v>164007720.58199999</v>
      </c>
      <c r="R40" s="44">
        <f>+'[1]18'!R49+'[1]23'!M51</f>
        <v>4161</v>
      </c>
      <c r="S40" s="44">
        <f>+'[1]18'!S49+'[1]23'!N51</f>
        <v>1749</v>
      </c>
      <c r="T40" s="45">
        <f>+'[1]18'!T49+'[1]23'!O51</f>
        <v>26197722.487999998</v>
      </c>
      <c r="U40" s="45">
        <f>+'[1]18'!U49+'[1]23'!P51</f>
        <v>10956916.969999999</v>
      </c>
      <c r="V40" s="46">
        <f>+'[1]18'!V49+'[1]23'!Q51</f>
        <v>1162</v>
      </c>
      <c r="W40" s="46">
        <f>+'[1]18'!W49+'[1]23'!R51</f>
        <v>913</v>
      </c>
      <c r="X40" s="47">
        <f>+'[1]18'!X49+'[1]23'!S51</f>
        <v>7816199.3020000001</v>
      </c>
      <c r="Y40" s="47">
        <f>+'[1]18'!Y49+'[1]23'!T51</f>
        <v>6222525.7069999995</v>
      </c>
      <c r="Z40" s="46">
        <f>+'[1]21'!I50</f>
        <v>1600</v>
      </c>
      <c r="AA40" s="46">
        <f>+'[1]21'!J50</f>
        <v>423</v>
      </c>
      <c r="AB40" s="47">
        <f>+'[1]21'!K50</f>
        <v>26370137.929000001</v>
      </c>
      <c r="AC40" s="47">
        <f>+'[1]21'!L50</f>
        <v>6627046.7780000009</v>
      </c>
    </row>
    <row r="41" spans="1:29" ht="15" customHeight="1" x14ac:dyDescent="0.2">
      <c r="A41" s="53" t="s">
        <v>44</v>
      </c>
      <c r="B41" s="53"/>
      <c r="C41" s="53"/>
      <c r="D41" s="53"/>
      <c r="E41" s="53"/>
      <c r="F41" s="53"/>
      <c r="G41" s="53"/>
      <c r="H41" s="53"/>
      <c r="I41" s="32">
        <f t="shared" si="2"/>
        <v>32</v>
      </c>
      <c r="J41" s="44">
        <f t="shared" si="3"/>
        <v>25499</v>
      </c>
      <c r="K41" s="44">
        <f t="shared" si="3"/>
        <v>16735</v>
      </c>
      <c r="L41" s="45">
        <f t="shared" si="3"/>
        <v>236508732.653</v>
      </c>
      <c r="M41" s="45">
        <f t="shared" si="3"/>
        <v>149957523.38799998</v>
      </c>
      <c r="N41" s="44">
        <f>+'[1]18'!N50</f>
        <v>20349</v>
      </c>
      <c r="O41" s="44">
        <f>+'[1]18'!O50</f>
        <v>14558</v>
      </c>
      <c r="P41" s="45">
        <f>+'[1]18'!P50</f>
        <v>192196094.627</v>
      </c>
      <c r="Q41" s="45">
        <f>+'[1]18'!Q50</f>
        <v>134241921.53999999</v>
      </c>
      <c r="R41" s="44">
        <f>+'[1]18'!R50+'[1]23'!M52</f>
        <v>2789</v>
      </c>
      <c r="S41" s="44">
        <f>+'[1]18'!S50+'[1]23'!N52</f>
        <v>1124</v>
      </c>
      <c r="T41" s="45">
        <f>+'[1]18'!T50+'[1]23'!O52</f>
        <v>16990163.625</v>
      </c>
      <c r="U41" s="45">
        <f>+'[1]18'!U50+'[1]23'!P52</f>
        <v>6863980.3620000007</v>
      </c>
      <c r="V41" s="46">
        <f>+'[1]18'!V50+'[1]23'!Q52</f>
        <v>1044</v>
      </c>
      <c r="W41" s="46">
        <f>+'[1]18'!W50+'[1]23'!R52</f>
        <v>807</v>
      </c>
      <c r="X41" s="47">
        <f>+'[1]18'!X50+'[1]23'!S52</f>
        <v>6760179.3470000001</v>
      </c>
      <c r="Y41" s="47">
        <f>+'[1]18'!Y50+'[1]23'!T52</f>
        <v>5256726.09</v>
      </c>
      <c r="Z41" s="46">
        <f>+'[1]21'!I51</f>
        <v>1317</v>
      </c>
      <c r="AA41" s="46">
        <f>+'[1]21'!J51</f>
        <v>246</v>
      </c>
      <c r="AB41" s="47">
        <f>+'[1]21'!K51</f>
        <v>20562295.054000001</v>
      </c>
      <c r="AC41" s="47">
        <f>+'[1]21'!L51</f>
        <v>3594895.3960000002</v>
      </c>
    </row>
  </sheetData>
  <mergeCells count="62">
    <mergeCell ref="A37:H37"/>
    <mergeCell ref="A38:H38"/>
    <mergeCell ref="A39:H39"/>
    <mergeCell ref="A40:H40"/>
    <mergeCell ref="A41:H41"/>
    <mergeCell ref="A31:H31"/>
    <mergeCell ref="A32:H32"/>
    <mergeCell ref="A33:H33"/>
    <mergeCell ref="A34:H34"/>
    <mergeCell ref="A35:H35"/>
    <mergeCell ref="A36:H36"/>
    <mergeCell ref="A25:H25"/>
    <mergeCell ref="A26:H26"/>
    <mergeCell ref="A27:H27"/>
    <mergeCell ref="A28:H28"/>
    <mergeCell ref="A29:H29"/>
    <mergeCell ref="A30:H30"/>
    <mergeCell ref="A19:H19"/>
    <mergeCell ref="A20:H20"/>
    <mergeCell ref="A21:H21"/>
    <mergeCell ref="A22:H22"/>
    <mergeCell ref="A23:H23"/>
    <mergeCell ref="A24:H24"/>
    <mergeCell ref="A13:H13"/>
    <mergeCell ref="A14:H14"/>
    <mergeCell ref="A15:H15"/>
    <mergeCell ref="A16:H16"/>
    <mergeCell ref="A17:H17"/>
    <mergeCell ref="A18:H18"/>
    <mergeCell ref="AA7:AA8"/>
    <mergeCell ref="AC7:AC8"/>
    <mergeCell ref="A9:H9"/>
    <mergeCell ref="A10:H10"/>
    <mergeCell ref="A11:H11"/>
    <mergeCell ref="A12:H12"/>
    <mergeCell ref="Z6:Z8"/>
    <mergeCell ref="AB6:AB8"/>
    <mergeCell ref="K7:K8"/>
    <mergeCell ref="M7:M8"/>
    <mergeCell ref="O7:O8"/>
    <mergeCell ref="Q7:Q8"/>
    <mergeCell ref="S7:S8"/>
    <mergeCell ref="U7:U8"/>
    <mergeCell ref="W7:W8"/>
    <mergeCell ref="Y7:Y8"/>
    <mergeCell ref="V5:Y5"/>
    <mergeCell ref="Z5:AC5"/>
    <mergeCell ref="J6:J8"/>
    <mergeCell ref="L6:L8"/>
    <mergeCell ref="N6:N8"/>
    <mergeCell ref="P6:P8"/>
    <mergeCell ref="R6:R8"/>
    <mergeCell ref="T6:T8"/>
    <mergeCell ref="V6:V8"/>
    <mergeCell ref="X6:X8"/>
    <mergeCell ref="A2:AC2"/>
    <mergeCell ref="A4:H8"/>
    <mergeCell ref="I4:I8"/>
    <mergeCell ref="J4:M5"/>
    <mergeCell ref="N4:AC4"/>
    <mergeCell ref="N5:Q5"/>
    <mergeCell ref="R5:U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2026-03-25T07:29:52Z</dcterms:created>
  <dcterms:modified xsi:type="dcterms:W3CDTF">2026-03-25T07:30:50Z</dcterms:modified>
</cp:coreProperties>
</file>