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5\"/>
    </mc:Choice>
  </mc:AlternateContent>
  <bookViews>
    <workbookView xWindow="0" yWindow="0" windowWidth="28800" windowHeight="1161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" i="1" l="1"/>
  <c r="N20" i="1"/>
  <c r="M20" i="1"/>
  <c r="K20" i="1" s="1"/>
  <c r="L20" i="1"/>
  <c r="J20" i="1" s="1"/>
  <c r="O19" i="1"/>
  <c r="N19" i="1"/>
  <c r="M19" i="1"/>
  <c r="L19" i="1"/>
  <c r="K19" i="1"/>
  <c r="J19" i="1"/>
  <c r="O18" i="1"/>
  <c r="N18" i="1"/>
  <c r="M18" i="1"/>
  <c r="L18" i="1"/>
  <c r="J18" i="1" s="1"/>
  <c r="O17" i="1"/>
  <c r="N17" i="1"/>
  <c r="M17" i="1"/>
  <c r="K17" i="1" s="1"/>
  <c r="L17" i="1"/>
  <c r="J17" i="1" s="1"/>
  <c r="O16" i="1"/>
  <c r="N16" i="1"/>
  <c r="M16" i="1"/>
  <c r="K16" i="1" s="1"/>
  <c r="L16" i="1"/>
  <c r="O15" i="1"/>
  <c r="N15" i="1"/>
  <c r="M15" i="1"/>
  <c r="L15" i="1"/>
  <c r="J15" i="1" s="1"/>
  <c r="K15" i="1"/>
  <c r="O14" i="1"/>
  <c r="N14" i="1"/>
  <c r="M14" i="1"/>
  <c r="L14" i="1"/>
  <c r="J14" i="1" s="1"/>
  <c r="O13" i="1"/>
  <c r="N13" i="1"/>
  <c r="M13" i="1"/>
  <c r="L13" i="1"/>
  <c r="K13" i="1"/>
  <c r="J13" i="1"/>
  <c r="O12" i="1"/>
  <c r="N12" i="1"/>
  <c r="M12" i="1"/>
  <c r="L12" i="1"/>
  <c r="K12" i="1"/>
  <c r="O11" i="1"/>
  <c r="K11" i="1" s="1"/>
  <c r="N11" i="1"/>
  <c r="J11" i="1" s="1"/>
  <c r="M11" i="1"/>
  <c r="L11" i="1"/>
  <c r="O10" i="1"/>
  <c r="N10" i="1"/>
  <c r="M10" i="1"/>
  <c r="L10" i="1"/>
  <c r="K10" i="1"/>
  <c r="J10" i="1"/>
  <c r="I10" i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K8" i="1"/>
  <c r="L8" i="1" s="1"/>
  <c r="M8" i="1" s="1"/>
  <c r="N8" i="1" s="1"/>
  <c r="O8" i="1" s="1"/>
  <c r="K14" i="1" l="1"/>
  <c r="J12" i="1"/>
  <c r="M9" i="1"/>
  <c r="L9" i="1"/>
  <c r="N9" i="1"/>
  <c r="J16" i="1"/>
  <c r="J9" i="1" s="1"/>
  <c r="K18" i="1"/>
  <c r="O9" i="1"/>
  <c r="K9" i="1"/>
</calcChain>
</file>

<file path=xl/sharedStrings.xml><?xml version="1.0" encoding="utf-8"?>
<sst xmlns="http://schemas.openxmlformats.org/spreadsheetml/2006/main" count="25" uniqueCount="23">
  <si>
    <t xml:space="preserve">
</t>
  </si>
  <si>
    <t>НИЙГМИЙН ДААТГАЛД ХАМРАГДСАН ДААТГУУЛАГЧДЫН ЖИЛИЙН ЭЦСИЙН МЭДЭЭ, насны бүлэг, даатгуулагчийн төрөл, хүйсээр</t>
  </si>
  <si>
    <t xml:space="preserve">Он 2024           /жилээр/  </t>
  </si>
  <si>
    <t>Насны 
бүлэг</t>
  </si>
  <si>
    <t>МД</t>
  </si>
  <si>
    <t>Нийгмийн даатгалд хамрагдсан даатгуулагч</t>
  </si>
  <si>
    <t>Албан журмын даатгалд даатгуулагч</t>
  </si>
  <si>
    <t>Сайн дурын даатгалд даатгуулагч</t>
  </si>
  <si>
    <t>Эмэгтэй</t>
  </si>
  <si>
    <t>А</t>
  </si>
  <si>
    <t>Б</t>
  </si>
  <si>
    <r>
      <t xml:space="preserve">Бүгд </t>
    </r>
    <r>
      <rPr>
        <i/>
        <sz val="10"/>
        <rFont val="Arial"/>
        <family val="2"/>
      </rPr>
      <t>мөр(1)=мөр(2</t>
    </r>
    <r>
      <rPr>
        <sz val="10"/>
        <rFont val="Calibri"/>
        <family val="2"/>
        <charset val="204"/>
      </rPr>
      <t>÷</t>
    </r>
    <r>
      <rPr>
        <i/>
        <sz val="10"/>
        <rFont val="Arial"/>
        <family val="2"/>
      </rPr>
      <t>12)</t>
    </r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</si>
  <si>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</si>
  <si>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</si>
  <si>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</si>
  <si>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</si>
  <si>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</si>
  <si>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</si>
  <si>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</si>
  <si>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</si>
  <si>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</si>
  <si>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</si>
  <si>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65-аас дээш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</si>
</sst>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  <charset val="204"/>
    </font>
    <font>
      <sz val="9"/>
      <color theme="1"/>
      <name val="Arial"/>
      <family val="2"/>
    </font>
    <font>
      <sz val="10"/>
      <color theme="1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43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wrapText="1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justify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3" fontId="11" fillId="2" borderId="2" xfId="2" applyNumberFormat="1" applyFont="1" applyFill="1" applyBorder="1" applyAlignment="1">
      <alignment horizontal="left" vertical="center" wrapText="1"/>
    </xf>
    <xf numFmtId="3" fontId="11" fillId="2" borderId="3" xfId="2" applyNumberFormat="1" applyFont="1" applyFill="1" applyBorder="1" applyAlignment="1">
      <alignment horizontal="left" vertical="center" wrapText="1"/>
    </xf>
    <xf numFmtId="3" fontId="11" fillId="2" borderId="4" xfId="2" applyNumberFormat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right" vertical="center"/>
    </xf>
    <xf numFmtId="3" fontId="10" fillId="2" borderId="0" xfId="2" applyNumberFormat="1" applyFill="1" applyBorder="1" applyAlignment="1">
      <alignment vertical="center"/>
    </xf>
    <xf numFmtId="3" fontId="10" fillId="2" borderId="2" xfId="2" quotePrefix="1" applyNumberFormat="1" applyFill="1" applyBorder="1" applyAlignment="1">
      <alignment horizontal="left" vertical="center" indent="3"/>
    </xf>
    <xf numFmtId="3" fontId="10" fillId="2" borderId="3" xfId="2" quotePrefix="1" applyNumberFormat="1" applyFill="1" applyBorder="1" applyAlignment="1">
      <alignment horizontal="left" vertical="center" indent="3"/>
    </xf>
    <xf numFmtId="3" fontId="10" fillId="2" borderId="4" xfId="2" quotePrefix="1" applyNumberFormat="1" applyFill="1" applyBorder="1" applyAlignment="1">
      <alignment horizontal="left" vertical="center" indent="3"/>
    </xf>
    <xf numFmtId="164" fontId="9" fillId="2" borderId="1" xfId="1" applyNumberFormat="1" applyFont="1" applyFill="1" applyBorder="1" applyAlignment="1">
      <alignment horizontal="right" vertical="center"/>
    </xf>
    <xf numFmtId="164" fontId="9" fillId="2" borderId="1" xfId="1" applyNumberFormat="1" applyFont="1" applyFill="1" applyBorder="1" applyAlignment="1">
      <alignment horizontal="right"/>
    </xf>
    <xf numFmtId="1" fontId="2" fillId="2" borderId="0" xfId="0" applyNumberFormat="1" applyFont="1" applyFill="1"/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d/2025/neelttei%20medeelel%202025/2024%20jiliin%20etses/ND_maygt_2025-2024.05.10%20las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нүүр"/>
      <sheetName val="26"/>
      <sheetName val="27"/>
      <sheetName val="28нүүр"/>
      <sheetName val="28"/>
      <sheetName val="29"/>
      <sheetName val="30"/>
      <sheetName val="31"/>
      <sheetName val="32"/>
      <sheetName val="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I20">
            <v>16024</v>
          </cell>
          <cell r="J20">
            <v>6692</v>
          </cell>
        </row>
        <row r="21">
          <cell r="I21">
            <v>97042</v>
          </cell>
          <cell r="J21">
            <v>41759</v>
          </cell>
        </row>
        <row r="22">
          <cell r="I22">
            <v>138023</v>
          </cell>
          <cell r="J22">
            <v>67777</v>
          </cell>
        </row>
        <row r="23">
          <cell r="I23">
            <v>150562</v>
          </cell>
          <cell r="J23">
            <v>74664</v>
          </cell>
        </row>
        <row r="24">
          <cell r="I24">
            <v>172767</v>
          </cell>
          <cell r="J24">
            <v>86400</v>
          </cell>
        </row>
        <row r="25">
          <cell r="I25">
            <v>129906</v>
          </cell>
          <cell r="J25">
            <v>66606</v>
          </cell>
        </row>
        <row r="26">
          <cell r="I26">
            <v>104230</v>
          </cell>
          <cell r="J26">
            <v>55208</v>
          </cell>
        </row>
        <row r="27">
          <cell r="I27">
            <v>86329</v>
          </cell>
          <cell r="J27">
            <v>45995</v>
          </cell>
        </row>
        <row r="28">
          <cell r="I28">
            <v>58074</v>
          </cell>
          <cell r="J28">
            <v>27455</v>
          </cell>
        </row>
        <row r="29">
          <cell r="I29">
            <v>28665</v>
          </cell>
          <cell r="J29">
            <v>12159</v>
          </cell>
        </row>
        <row r="30">
          <cell r="I30">
            <v>15147</v>
          </cell>
          <cell r="J30">
            <v>6837</v>
          </cell>
        </row>
      </sheetData>
      <sheetData sheetId="10"/>
      <sheetData sheetId="11"/>
      <sheetData sheetId="12"/>
      <sheetData sheetId="13">
        <row r="19">
          <cell r="J19">
            <v>232</v>
          </cell>
          <cell r="K19">
            <v>107</v>
          </cell>
        </row>
        <row r="20">
          <cell r="J20">
            <v>3050</v>
          </cell>
          <cell r="K20">
            <v>1776</v>
          </cell>
        </row>
        <row r="21">
          <cell r="J21">
            <v>8000</v>
          </cell>
          <cell r="K21">
            <v>5223</v>
          </cell>
        </row>
        <row r="22">
          <cell r="J22">
            <v>13710</v>
          </cell>
          <cell r="K22">
            <v>9504</v>
          </cell>
        </row>
        <row r="23">
          <cell r="J23">
            <v>20354</v>
          </cell>
          <cell r="K23">
            <v>14317</v>
          </cell>
        </row>
        <row r="24">
          <cell r="J24">
            <v>24586</v>
          </cell>
          <cell r="K24">
            <v>16557</v>
          </cell>
        </row>
        <row r="25">
          <cell r="J25">
            <v>28462</v>
          </cell>
          <cell r="K25">
            <v>18562</v>
          </cell>
        </row>
        <row r="26">
          <cell r="J26">
            <v>26864</v>
          </cell>
          <cell r="K26">
            <v>15354</v>
          </cell>
        </row>
        <row r="27">
          <cell r="J27">
            <v>12537</v>
          </cell>
          <cell r="K27">
            <v>4751</v>
          </cell>
        </row>
        <row r="28">
          <cell r="J28">
            <v>2347</v>
          </cell>
          <cell r="K28">
            <v>42</v>
          </cell>
        </row>
        <row r="29">
          <cell r="J29">
            <v>19</v>
          </cell>
          <cell r="K29">
            <v>7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21"/>
  <sheetViews>
    <sheetView tabSelected="1" workbookViewId="0">
      <selection activeCell="M29" sqref="M29"/>
    </sheetView>
  </sheetViews>
  <sheetFormatPr defaultColWidth="4.85546875" defaultRowHeight="13.5" customHeight="1" x14ac:dyDescent="0.2"/>
  <cols>
    <col min="1" max="1" width="23.5703125" style="1" customWidth="1"/>
    <col min="2" max="8" width="3.5703125" style="1" customWidth="1"/>
    <col min="9" max="9" width="4.140625" style="1" customWidth="1"/>
    <col min="10" max="11" width="11.7109375" style="1" customWidth="1"/>
    <col min="12" max="15" width="10.5703125" style="1" customWidth="1"/>
    <col min="16" max="37" width="4.85546875" style="1" customWidth="1"/>
    <col min="38" max="16384" width="4.85546875" style="1"/>
  </cols>
  <sheetData>
    <row r="1" spans="1:85" ht="36" x14ac:dyDescent="0.25">
      <c r="I1" s="2" t="s">
        <v>0</v>
      </c>
      <c r="J1" s="2"/>
      <c r="K1" s="3"/>
      <c r="L1" s="3"/>
      <c r="M1" s="3"/>
      <c r="N1" s="3"/>
      <c r="O1" s="3"/>
    </row>
    <row r="2" spans="1:85" ht="18" x14ac:dyDescent="0.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5"/>
      <c r="Q2" s="5"/>
      <c r="R2" s="5"/>
      <c r="S2" s="5"/>
    </row>
    <row r="3" spans="1:85" ht="15.75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5"/>
      <c r="Q3" s="5"/>
      <c r="R3" s="5"/>
      <c r="S3" s="5"/>
    </row>
    <row r="4" spans="1:85" ht="33.75" customHeight="1" x14ac:dyDescent="0.2">
      <c r="A4" s="1" t="s">
        <v>2</v>
      </c>
      <c r="K4" s="7"/>
      <c r="L4" s="7"/>
      <c r="M4" s="7"/>
      <c r="N4" s="7"/>
      <c r="O4" s="7"/>
      <c r="P4" s="5"/>
      <c r="Q4" s="5"/>
      <c r="R4" s="5"/>
      <c r="S4" s="5"/>
    </row>
    <row r="5" spans="1:85" ht="12.75" x14ac:dyDescent="0.2">
      <c r="A5" s="8" t="s">
        <v>3</v>
      </c>
      <c r="B5" s="9"/>
      <c r="C5" s="9"/>
      <c r="D5" s="9"/>
      <c r="E5" s="9"/>
      <c r="F5" s="9"/>
      <c r="G5" s="9"/>
      <c r="H5" s="10"/>
      <c r="I5" s="11" t="s">
        <v>4</v>
      </c>
      <c r="J5" s="8" t="s">
        <v>5</v>
      </c>
      <c r="K5" s="9"/>
      <c r="L5" s="12"/>
      <c r="M5" s="12"/>
      <c r="N5" s="12"/>
      <c r="O5" s="13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</row>
    <row r="6" spans="1:85" ht="12.75" x14ac:dyDescent="0.2">
      <c r="A6" s="15"/>
      <c r="B6" s="16"/>
      <c r="C6" s="16"/>
      <c r="D6" s="16"/>
      <c r="E6" s="16"/>
      <c r="F6" s="16"/>
      <c r="G6" s="16"/>
      <c r="H6" s="17"/>
      <c r="I6" s="11"/>
      <c r="J6" s="15"/>
      <c r="K6" s="16"/>
      <c r="L6" s="18" t="s">
        <v>6</v>
      </c>
      <c r="M6" s="19"/>
      <c r="N6" s="18" t="s">
        <v>7</v>
      </c>
      <c r="O6" s="20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</row>
    <row r="7" spans="1:85" s="14" customFormat="1" ht="12.75" x14ac:dyDescent="0.25">
      <c r="A7" s="21"/>
      <c r="B7" s="22"/>
      <c r="C7" s="22"/>
      <c r="D7" s="22"/>
      <c r="E7" s="22"/>
      <c r="F7" s="22"/>
      <c r="G7" s="22"/>
      <c r="H7" s="23"/>
      <c r="I7" s="11"/>
      <c r="J7" s="24"/>
      <c r="K7" s="25" t="s">
        <v>8</v>
      </c>
      <c r="L7" s="24"/>
      <c r="M7" s="24" t="s">
        <v>8</v>
      </c>
      <c r="N7" s="24"/>
      <c r="O7" s="26" t="s">
        <v>8</v>
      </c>
    </row>
    <row r="8" spans="1:85" ht="12.75" x14ac:dyDescent="0.2">
      <c r="A8" s="27" t="s">
        <v>9</v>
      </c>
      <c r="B8" s="28"/>
      <c r="C8" s="28"/>
      <c r="D8" s="28"/>
      <c r="E8" s="28"/>
      <c r="F8" s="28"/>
      <c r="G8" s="28"/>
      <c r="H8" s="29"/>
      <c r="I8" s="30" t="s">
        <v>10</v>
      </c>
      <c r="J8" s="30">
        <v>1</v>
      </c>
      <c r="K8" s="30">
        <f>+J8+1</f>
        <v>2</v>
      </c>
      <c r="L8" s="30">
        <f t="shared" ref="L8:O8" si="0">+K8+1</f>
        <v>3</v>
      </c>
      <c r="M8" s="30">
        <f t="shared" si="0"/>
        <v>4</v>
      </c>
      <c r="N8" s="30">
        <f t="shared" si="0"/>
        <v>5</v>
      </c>
      <c r="O8" s="30">
        <f t="shared" si="0"/>
        <v>6</v>
      </c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</row>
    <row r="9" spans="1:85" ht="12.75" x14ac:dyDescent="0.2">
      <c r="A9" s="31" t="s">
        <v>11</v>
      </c>
      <c r="B9" s="32"/>
      <c r="C9" s="32"/>
      <c r="D9" s="32"/>
      <c r="E9" s="32"/>
      <c r="F9" s="32"/>
      <c r="G9" s="32"/>
      <c r="H9" s="33"/>
      <c r="I9" s="34">
        <v>1</v>
      </c>
      <c r="J9" s="35">
        <f>+SUM(J10:J20)</f>
        <v>1136930</v>
      </c>
      <c r="K9" s="35">
        <f>+SUM(K10:K20)</f>
        <v>577752</v>
      </c>
      <c r="L9" s="35">
        <f t="shared" ref="L9:O9" si="1">+SUM(L10:L20)</f>
        <v>996769</v>
      </c>
      <c r="M9" s="35">
        <f t="shared" si="1"/>
        <v>491552</v>
      </c>
      <c r="N9" s="35">
        <f t="shared" si="1"/>
        <v>140161</v>
      </c>
      <c r="O9" s="35">
        <f t="shared" si="1"/>
        <v>86200</v>
      </c>
      <c r="P9" s="36"/>
      <c r="Q9" s="36"/>
      <c r="R9" s="36"/>
      <c r="S9" s="36"/>
      <c r="T9" s="36"/>
    </row>
    <row r="10" spans="1:85" ht="12.75" x14ac:dyDescent="0.2">
      <c r="A10" s="37" t="s">
        <v>12</v>
      </c>
      <c r="B10" s="38"/>
      <c r="C10" s="38"/>
      <c r="D10" s="38"/>
      <c r="E10" s="38"/>
      <c r="F10" s="38"/>
      <c r="G10" s="38"/>
      <c r="H10" s="39"/>
      <c r="I10" s="30">
        <f>+I9+1</f>
        <v>2</v>
      </c>
      <c r="J10" s="40">
        <f>+L10+N10</f>
        <v>16256</v>
      </c>
      <c r="K10" s="40">
        <f>+M10+O10</f>
        <v>6799</v>
      </c>
      <c r="L10" s="41">
        <f>+'[1]9'!I20</f>
        <v>16024</v>
      </c>
      <c r="M10" s="41">
        <f>+'[1]9'!J20</f>
        <v>6692</v>
      </c>
      <c r="N10" s="41">
        <f>+'[1]13'!J19</f>
        <v>232</v>
      </c>
      <c r="O10" s="41">
        <f>+'[1]13'!K19</f>
        <v>107</v>
      </c>
      <c r="P10" s="36"/>
      <c r="Q10" s="36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</row>
    <row r="11" spans="1:85" ht="12.75" x14ac:dyDescent="0.2">
      <c r="A11" s="37" t="s">
        <v>13</v>
      </c>
      <c r="B11" s="38"/>
      <c r="C11" s="38"/>
      <c r="D11" s="38"/>
      <c r="E11" s="38"/>
      <c r="F11" s="38"/>
      <c r="G11" s="38"/>
      <c r="H11" s="39"/>
      <c r="I11" s="30">
        <f t="shared" ref="I11:I20" si="2">+I10+1</f>
        <v>3</v>
      </c>
      <c r="J11" s="40">
        <f t="shared" ref="J11:K20" si="3">+L11+N11</f>
        <v>100092</v>
      </c>
      <c r="K11" s="40">
        <f t="shared" si="3"/>
        <v>43535</v>
      </c>
      <c r="L11" s="41">
        <f>+'[1]9'!I21</f>
        <v>97042</v>
      </c>
      <c r="M11" s="41">
        <f>+'[1]9'!J21</f>
        <v>41759</v>
      </c>
      <c r="N11" s="41">
        <f>+'[1]13'!J20</f>
        <v>3050</v>
      </c>
      <c r="O11" s="41">
        <f>+'[1]13'!K20</f>
        <v>1776</v>
      </c>
      <c r="P11" s="36"/>
      <c r="Q11" s="36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</row>
    <row r="12" spans="1:85" ht="12.75" x14ac:dyDescent="0.2">
      <c r="A12" s="37" t="s">
        <v>14</v>
      </c>
      <c r="B12" s="38"/>
      <c r="C12" s="38"/>
      <c r="D12" s="38"/>
      <c r="E12" s="38"/>
      <c r="F12" s="38"/>
      <c r="G12" s="38"/>
      <c r="H12" s="39"/>
      <c r="I12" s="30">
        <f t="shared" si="2"/>
        <v>4</v>
      </c>
      <c r="J12" s="40">
        <f t="shared" si="3"/>
        <v>146023</v>
      </c>
      <c r="K12" s="40">
        <f t="shared" si="3"/>
        <v>73000</v>
      </c>
      <c r="L12" s="41">
        <f>+'[1]9'!I22</f>
        <v>138023</v>
      </c>
      <c r="M12" s="41">
        <f>+'[1]9'!J22</f>
        <v>67777</v>
      </c>
      <c r="N12" s="41">
        <f>+'[1]13'!J21</f>
        <v>8000</v>
      </c>
      <c r="O12" s="41">
        <f>+'[1]13'!K21</f>
        <v>5223</v>
      </c>
      <c r="P12" s="36"/>
      <c r="Q12" s="36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</row>
    <row r="13" spans="1:85" ht="12.75" x14ac:dyDescent="0.2">
      <c r="A13" s="37" t="s">
        <v>15</v>
      </c>
      <c r="B13" s="38"/>
      <c r="C13" s="38"/>
      <c r="D13" s="38"/>
      <c r="E13" s="38"/>
      <c r="F13" s="38"/>
      <c r="G13" s="38"/>
      <c r="H13" s="39"/>
      <c r="I13" s="30">
        <f t="shared" si="2"/>
        <v>5</v>
      </c>
      <c r="J13" s="40">
        <f t="shared" si="3"/>
        <v>164272</v>
      </c>
      <c r="K13" s="40">
        <f t="shared" si="3"/>
        <v>84168</v>
      </c>
      <c r="L13" s="41">
        <f>+'[1]9'!I23</f>
        <v>150562</v>
      </c>
      <c r="M13" s="41">
        <f>+'[1]9'!J23</f>
        <v>74664</v>
      </c>
      <c r="N13" s="41">
        <f>+'[1]13'!J22</f>
        <v>13710</v>
      </c>
      <c r="O13" s="41">
        <f>+'[1]13'!K22</f>
        <v>9504</v>
      </c>
      <c r="P13" s="36"/>
      <c r="Q13" s="36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</row>
    <row r="14" spans="1:85" ht="12.75" x14ac:dyDescent="0.2">
      <c r="A14" s="37" t="s">
        <v>16</v>
      </c>
      <c r="B14" s="38"/>
      <c r="C14" s="38"/>
      <c r="D14" s="38"/>
      <c r="E14" s="38"/>
      <c r="F14" s="38"/>
      <c r="G14" s="38"/>
      <c r="H14" s="39"/>
      <c r="I14" s="30">
        <f t="shared" si="2"/>
        <v>6</v>
      </c>
      <c r="J14" s="40">
        <f t="shared" si="3"/>
        <v>193121</v>
      </c>
      <c r="K14" s="40">
        <f t="shared" si="3"/>
        <v>100717</v>
      </c>
      <c r="L14" s="41">
        <f>+'[1]9'!I24</f>
        <v>172767</v>
      </c>
      <c r="M14" s="41">
        <f>+'[1]9'!J24</f>
        <v>86400</v>
      </c>
      <c r="N14" s="41">
        <f>+'[1]13'!J23</f>
        <v>20354</v>
      </c>
      <c r="O14" s="41">
        <f>+'[1]13'!K23</f>
        <v>14317</v>
      </c>
      <c r="P14" s="36"/>
      <c r="Q14" s="36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</row>
    <row r="15" spans="1:85" ht="12.75" x14ac:dyDescent="0.2">
      <c r="A15" s="37" t="s">
        <v>17</v>
      </c>
      <c r="B15" s="38"/>
      <c r="C15" s="38"/>
      <c r="D15" s="38"/>
      <c r="E15" s="38"/>
      <c r="F15" s="38"/>
      <c r="G15" s="38"/>
      <c r="H15" s="39"/>
      <c r="I15" s="30">
        <f t="shared" si="2"/>
        <v>7</v>
      </c>
      <c r="J15" s="40">
        <f t="shared" si="3"/>
        <v>154492</v>
      </c>
      <c r="K15" s="40">
        <f t="shared" si="3"/>
        <v>83163</v>
      </c>
      <c r="L15" s="41">
        <f>+'[1]9'!I25</f>
        <v>129906</v>
      </c>
      <c r="M15" s="41">
        <f>+'[1]9'!J25</f>
        <v>66606</v>
      </c>
      <c r="N15" s="41">
        <f>+'[1]13'!J24</f>
        <v>24586</v>
      </c>
      <c r="O15" s="41">
        <f>+'[1]13'!K24</f>
        <v>16557</v>
      </c>
      <c r="P15" s="36"/>
      <c r="Q15" s="36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</row>
    <row r="16" spans="1:85" ht="12.75" x14ac:dyDescent="0.2">
      <c r="A16" s="37" t="s">
        <v>18</v>
      </c>
      <c r="B16" s="38"/>
      <c r="C16" s="38"/>
      <c r="D16" s="38"/>
      <c r="E16" s="38"/>
      <c r="F16" s="38"/>
      <c r="G16" s="38"/>
      <c r="H16" s="39"/>
      <c r="I16" s="30">
        <f t="shared" si="2"/>
        <v>8</v>
      </c>
      <c r="J16" s="40">
        <f t="shared" si="3"/>
        <v>132692</v>
      </c>
      <c r="K16" s="40">
        <f t="shared" si="3"/>
        <v>73770</v>
      </c>
      <c r="L16" s="41">
        <f>+'[1]9'!I26</f>
        <v>104230</v>
      </c>
      <c r="M16" s="41">
        <f>+'[1]9'!J26</f>
        <v>55208</v>
      </c>
      <c r="N16" s="41">
        <f>+'[1]13'!J25</f>
        <v>28462</v>
      </c>
      <c r="O16" s="41">
        <f>+'[1]13'!K25</f>
        <v>18562</v>
      </c>
      <c r="P16" s="36"/>
      <c r="Q16" s="36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</row>
    <row r="17" spans="1:85" ht="12.75" x14ac:dyDescent="0.2">
      <c r="A17" s="37" t="s">
        <v>19</v>
      </c>
      <c r="B17" s="38"/>
      <c r="C17" s="38"/>
      <c r="D17" s="38"/>
      <c r="E17" s="38"/>
      <c r="F17" s="38"/>
      <c r="G17" s="38"/>
      <c r="H17" s="39"/>
      <c r="I17" s="30">
        <f t="shared" si="2"/>
        <v>9</v>
      </c>
      <c r="J17" s="40">
        <f t="shared" si="3"/>
        <v>113193</v>
      </c>
      <c r="K17" s="40">
        <f t="shared" si="3"/>
        <v>61349</v>
      </c>
      <c r="L17" s="41">
        <f>+'[1]9'!I27</f>
        <v>86329</v>
      </c>
      <c r="M17" s="41">
        <f>+'[1]9'!J27</f>
        <v>45995</v>
      </c>
      <c r="N17" s="41">
        <f>+'[1]13'!J26</f>
        <v>26864</v>
      </c>
      <c r="O17" s="41">
        <f>+'[1]13'!K26</f>
        <v>15354</v>
      </c>
      <c r="P17" s="36"/>
      <c r="Q17" s="36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</row>
    <row r="18" spans="1:85" ht="12.75" x14ac:dyDescent="0.2">
      <c r="A18" s="37" t="s">
        <v>20</v>
      </c>
      <c r="B18" s="38"/>
      <c r="C18" s="38"/>
      <c r="D18" s="38"/>
      <c r="E18" s="38"/>
      <c r="F18" s="38"/>
      <c r="G18" s="38"/>
      <c r="H18" s="39"/>
      <c r="I18" s="30">
        <f t="shared" si="2"/>
        <v>10</v>
      </c>
      <c r="J18" s="40">
        <f t="shared" si="3"/>
        <v>70611</v>
      </c>
      <c r="K18" s="40">
        <f t="shared" si="3"/>
        <v>32206</v>
      </c>
      <c r="L18" s="41">
        <f>+'[1]9'!I28</f>
        <v>58074</v>
      </c>
      <c r="M18" s="41">
        <f>+'[1]9'!J28</f>
        <v>27455</v>
      </c>
      <c r="N18" s="41">
        <f>+'[1]13'!J27</f>
        <v>12537</v>
      </c>
      <c r="O18" s="41">
        <f>+'[1]13'!K27</f>
        <v>4751</v>
      </c>
      <c r="P18" s="36"/>
      <c r="Q18" s="36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</row>
    <row r="19" spans="1:85" ht="12.75" x14ac:dyDescent="0.2">
      <c r="A19" s="37" t="s">
        <v>21</v>
      </c>
      <c r="B19" s="38"/>
      <c r="C19" s="38"/>
      <c r="D19" s="38"/>
      <c r="E19" s="38"/>
      <c r="F19" s="38"/>
      <c r="G19" s="38"/>
      <c r="H19" s="39"/>
      <c r="I19" s="30">
        <f t="shared" si="2"/>
        <v>11</v>
      </c>
      <c r="J19" s="40">
        <f t="shared" si="3"/>
        <v>31012</v>
      </c>
      <c r="K19" s="40">
        <f t="shared" si="3"/>
        <v>12201</v>
      </c>
      <c r="L19" s="41">
        <f>+'[1]9'!I29</f>
        <v>28665</v>
      </c>
      <c r="M19" s="41">
        <f>+'[1]9'!J29</f>
        <v>12159</v>
      </c>
      <c r="N19" s="41">
        <f>+'[1]13'!J28</f>
        <v>2347</v>
      </c>
      <c r="O19" s="41">
        <f>+'[1]13'!K28</f>
        <v>42</v>
      </c>
      <c r="P19" s="36"/>
      <c r="Q19" s="36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</row>
    <row r="20" spans="1:85" ht="12.75" x14ac:dyDescent="0.2">
      <c r="A20" s="37" t="s">
        <v>22</v>
      </c>
      <c r="B20" s="38"/>
      <c r="C20" s="38"/>
      <c r="D20" s="38"/>
      <c r="E20" s="38"/>
      <c r="F20" s="38"/>
      <c r="G20" s="38"/>
      <c r="H20" s="39"/>
      <c r="I20" s="30">
        <f t="shared" si="2"/>
        <v>12</v>
      </c>
      <c r="J20" s="40">
        <f t="shared" si="3"/>
        <v>15166</v>
      </c>
      <c r="K20" s="40">
        <f t="shared" si="3"/>
        <v>6844</v>
      </c>
      <c r="L20" s="41">
        <f>+'[1]9'!I30</f>
        <v>15147</v>
      </c>
      <c r="M20" s="41">
        <f>+'[1]9'!J30</f>
        <v>6837</v>
      </c>
      <c r="N20" s="41">
        <f>+'[1]13'!J29</f>
        <v>19</v>
      </c>
      <c r="O20" s="41">
        <f>+'[1]13'!K29</f>
        <v>7</v>
      </c>
      <c r="P20" s="36"/>
      <c r="Q20" s="36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</row>
    <row r="21" spans="1:85" ht="12.75" x14ac:dyDescent="0.2">
      <c r="J21" s="42"/>
      <c r="K21" s="42"/>
      <c r="L21" s="42"/>
      <c r="M21" s="42"/>
      <c r="N21" s="42"/>
      <c r="O21" s="42"/>
    </row>
  </sheetData>
  <mergeCells count="20">
    <mergeCell ref="A20:H20"/>
    <mergeCell ref="A14:H14"/>
    <mergeCell ref="A15:H15"/>
    <mergeCell ref="A16:H16"/>
    <mergeCell ref="A17:H17"/>
    <mergeCell ref="A18:H18"/>
    <mergeCell ref="A19:H19"/>
    <mergeCell ref="A8:H8"/>
    <mergeCell ref="A9:H9"/>
    <mergeCell ref="A10:H10"/>
    <mergeCell ref="A11:H11"/>
    <mergeCell ref="A12:H12"/>
    <mergeCell ref="A13:H13"/>
    <mergeCell ref="A2:O2"/>
    <mergeCell ref="K4:O4"/>
    <mergeCell ref="A5:H7"/>
    <mergeCell ref="I5:I7"/>
    <mergeCell ref="J5:K6"/>
    <mergeCell ref="L6:M6"/>
    <mergeCell ref="N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2026-03-25T07:18:48Z</dcterms:created>
  <dcterms:modified xsi:type="dcterms:W3CDTF">2026-03-25T07:23:22Z</dcterms:modified>
</cp:coreProperties>
</file>